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<sst xmlns="http://schemas.openxmlformats.org/spreadsheetml/2006/main" count="5034" uniqueCount="1448">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</sst>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6" formatCode="0.00_ "/>
    <numFmt numFmtId="41" formatCode="_ * #,##0_ ;_ * \-#,##0_ ;_ * &quot;-&quot;_ ;_ @_ "/>
    <numFmt numFmtId="43" formatCode="_ * #,##0.00_ ;_ * \-#,##0.00_ ;_ 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4" fillId="26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34" fillId="0" borderId="190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7" fillId="0" borderId="186" applyNumberFormat="0" applyFill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8" fillId="36" borderId="188" applyNumberFormat="0" applyAlignment="0" applyProtection="0">
      <alignment vertical="center"/>
    </xf>
    <xf numFmtId="0" fontId="40" fillId="36" borderId="184" applyNumberFormat="0" applyAlignment="0" applyProtection="0">
      <alignment vertical="center"/>
    </xf>
    <xf numFmtId="0" fontId="41" fillId="51" borderId="191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6" fillId="0" borderId="185" applyNumberFormat="0" applyFill="0" applyAlignment="0" applyProtection="0">
      <alignment vertical="center"/>
    </xf>
    <xf numFmtId="0" fontId="33" fillId="0" borderId="189" applyNumberFormat="0" applyFill="0" applyAlignment="0" applyProtection="0">
      <alignment vertical="center"/>
    </xf>
    <xf numFmtId="0" fontId="32" fillId="42" borderId="0" applyNumberFormat="0" applyBorder="0" applyAlignment="0" applyProtection="0">
      <alignment vertical="center"/>
    </xf>
    <xf numFmtId="0" fontId="37" fillId="46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82" xfId="49" applyNumberFormat="1" applyFont="1" applyFill="1" applyBorder="1"/>
    <xf numFmtId="0" fontId="0" fillId="5" borderId="60" xfId="49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A6" sqref="AA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83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/>
      <c r="AN4" s="704"/>
      <c r="AO4" s="965"/>
      <c r="AP4" s="1007"/>
      <c r="AQ4" s="1008"/>
      <c r="AR4" s="1008"/>
      <c r="AS4" s="1008"/>
      <c r="AT4" s="1008"/>
      <c r="AU4" s="968"/>
      <c r="AV4" s="1007"/>
      <c r="AW4" s="1008"/>
      <c r="AX4" s="1008"/>
      <c r="AY4" s="1008"/>
      <c r="AZ4" s="1008"/>
      <c r="BA4" s="968"/>
      <c r="BB4" s="1007"/>
      <c r="BC4" s="1008"/>
      <c r="BD4" s="1008"/>
      <c r="BE4" s="1008"/>
      <c r="BF4" s="1008"/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 t="str">
        <f t="shared" si="6"/>
        <v>-</v>
      </c>
      <c r="CD4" s="1035" t="str">
        <f t="shared" si="6"/>
        <v>-</v>
      </c>
      <c r="CE4" s="1051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38" t="s">
        <v>32</v>
      </c>
      <c r="G5" s="938" t="s">
        <v>33</v>
      </c>
      <c r="H5" s="938" t="s">
        <v>34</v>
      </c>
      <c r="I5" s="938" t="s">
        <v>35</v>
      </c>
      <c r="J5" s="938" t="s">
        <v>36</v>
      </c>
      <c r="K5" s="945"/>
      <c r="L5" s="566"/>
      <c r="M5" s="946"/>
      <c r="N5" s="946"/>
      <c r="O5" s="946"/>
      <c r="P5" s="946"/>
      <c r="Q5" s="969"/>
      <c r="R5" s="970"/>
      <c r="S5" s="971"/>
      <c r="T5" s="972"/>
      <c r="U5" s="971"/>
      <c r="V5" s="971"/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0</v>
      </c>
      <c r="BJ5" s="1023">
        <f t="shared" si="2"/>
        <v>0</v>
      </c>
      <c r="BK5" s="1022">
        <f t="shared" si="3"/>
        <v>0</v>
      </c>
      <c r="BL5" s="1022">
        <f t="shared" si="4"/>
        <v>0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0</v>
      </c>
      <c r="BV5" s="1037">
        <f t="shared" si="5"/>
        <v>0</v>
      </c>
      <c r="BW5" s="1036">
        <f t="shared" si="5"/>
        <v>0</v>
      </c>
      <c r="BX5" s="1036">
        <f t="shared" si="5"/>
        <v>0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</row>
    <row r="6" ht="30" customHeight="1" spans="2:83">
      <c r="B6" s="858"/>
      <c r="C6" s="858"/>
      <c r="D6" s="935" t="s">
        <v>37</v>
      </c>
      <c r="E6" s="936" t="s">
        <v>38</v>
      </c>
      <c r="F6" s="939" t="s">
        <v>39</v>
      </c>
      <c r="G6" s="939" t="s">
        <v>40</v>
      </c>
      <c r="H6" s="939" t="s">
        <v>41</v>
      </c>
      <c r="I6" s="947" t="s">
        <v>42</v>
      </c>
      <c r="J6" s="947" t="s">
        <v>43</v>
      </c>
      <c r="K6" s="948"/>
      <c r="L6" s="577"/>
      <c r="M6" s="949"/>
      <c r="N6" s="949"/>
      <c r="O6" s="949"/>
      <c r="P6" s="949"/>
      <c r="Q6" s="974"/>
      <c r="R6" s="975"/>
      <c r="S6" s="976"/>
      <c r="T6" s="976"/>
      <c r="U6" s="976"/>
      <c r="V6" s="976"/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/>
      <c r="AM6" s="949"/>
      <c r="AN6" s="949"/>
      <c r="AO6" s="974"/>
      <c r="AP6" s="579"/>
      <c r="AQ6" s="778"/>
      <c r="AR6" s="778"/>
      <c r="AS6" s="778"/>
      <c r="AT6" s="778"/>
      <c r="AU6" s="977"/>
      <c r="AV6" s="579"/>
      <c r="AW6" s="778"/>
      <c r="AX6" s="778"/>
      <c r="AY6" s="778"/>
      <c r="AZ6" s="778"/>
      <c r="BA6" s="977"/>
      <c r="BB6" s="579"/>
      <c r="BC6" s="778"/>
      <c r="BD6" s="778"/>
      <c r="BE6" s="778"/>
      <c r="BF6" s="778"/>
      <c r="BG6" s="977"/>
      <c r="BH6" s="598">
        <f t="shared" si="0"/>
        <v>0</v>
      </c>
      <c r="BI6" s="1024">
        <f t="shared" si="1"/>
        <v>0</v>
      </c>
      <c r="BJ6" s="1024">
        <f t="shared" si="2"/>
        <v>0</v>
      </c>
      <c r="BK6" s="1024">
        <f t="shared" si="3"/>
        <v>0</v>
      </c>
      <c r="BL6" s="1024">
        <f t="shared" si="4"/>
        <v>0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0</v>
      </c>
      <c r="BW6" s="1040">
        <f t="shared" si="5"/>
        <v>0</v>
      </c>
      <c r="BX6" s="1040">
        <f t="shared" si="5"/>
        <v>0</v>
      </c>
      <c r="BY6" s="977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53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40" t="s">
        <v>47</v>
      </c>
      <c r="G7" s="940" t="s">
        <v>48</v>
      </c>
      <c r="H7" s="940" t="s">
        <v>49</v>
      </c>
      <c r="I7" s="940" t="s">
        <v>50</v>
      </c>
      <c r="J7" s="937" t="s">
        <v>51</v>
      </c>
      <c r="K7" s="950"/>
      <c r="L7" s="703"/>
      <c r="M7" s="704"/>
      <c r="N7" s="704"/>
      <c r="O7" s="704"/>
      <c r="P7" s="704"/>
      <c r="Q7" s="965"/>
      <c r="R7" s="966"/>
      <c r="S7" s="967"/>
      <c r="T7" s="967"/>
      <c r="U7" s="967"/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68"/>
      <c r="BN7" s="991"/>
      <c r="BO7" s="992"/>
      <c r="BP7" s="992"/>
      <c r="BQ7" s="992"/>
      <c r="BR7" s="992"/>
      <c r="BS7" s="968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41" t="s">
        <v>54</v>
      </c>
      <c r="G8" s="941" t="s">
        <v>55</v>
      </c>
      <c r="H8" s="941" t="s">
        <v>56</v>
      </c>
      <c r="I8" s="938" t="s">
        <v>57</v>
      </c>
      <c r="J8" s="938" t="s">
        <v>58</v>
      </c>
      <c r="K8" s="951"/>
      <c r="L8" s="566"/>
      <c r="M8" s="946"/>
      <c r="N8" s="946"/>
      <c r="O8" s="946"/>
      <c r="P8" s="946"/>
      <c r="Q8" s="969"/>
      <c r="R8" s="978"/>
      <c r="S8" s="971"/>
      <c r="T8" s="971"/>
      <c r="U8" s="971"/>
      <c r="V8" s="971"/>
      <c r="W8" s="973"/>
      <c r="X8" s="978"/>
      <c r="Y8" s="971"/>
      <c r="Z8" s="971"/>
      <c r="AA8" s="971"/>
      <c r="AB8" s="971"/>
      <c r="AC8" s="973"/>
      <c r="AD8" s="566"/>
      <c r="AE8" s="946"/>
      <c r="AF8" s="946"/>
      <c r="AG8" s="946"/>
      <c r="AH8" s="946"/>
      <c r="AI8" s="969"/>
      <c r="AJ8" s="566"/>
      <c r="AK8" s="946"/>
      <c r="AL8" s="946"/>
      <c r="AM8" s="946"/>
      <c r="AN8" s="946"/>
      <c r="AO8" s="969"/>
      <c r="AP8" s="568"/>
      <c r="AQ8" s="773"/>
      <c r="AR8" s="773"/>
      <c r="AS8" s="773"/>
      <c r="AT8" s="773"/>
      <c r="AU8" s="973"/>
      <c r="AV8" s="568"/>
      <c r="AW8" s="773"/>
      <c r="AX8" s="773"/>
      <c r="AY8" s="773"/>
      <c r="AZ8" s="773"/>
      <c r="BA8" s="973"/>
      <c r="BB8" s="568"/>
      <c r="BC8" s="773"/>
      <c r="BD8" s="773"/>
      <c r="BE8" s="773"/>
      <c r="BF8" s="773"/>
      <c r="BG8" s="973"/>
      <c r="BH8" s="586">
        <f t="shared" si="0"/>
        <v>0</v>
      </c>
      <c r="BI8" s="1022">
        <f t="shared" si="1"/>
        <v>0</v>
      </c>
      <c r="BJ8" s="1022">
        <f t="shared" si="2"/>
        <v>0</v>
      </c>
      <c r="BK8" s="1022">
        <f t="shared" si="3"/>
        <v>0</v>
      </c>
      <c r="BL8" s="1022">
        <f t="shared" si="4"/>
        <v>0</v>
      </c>
      <c r="BM8" s="973"/>
      <c r="BN8" s="567"/>
      <c r="BO8" s="537"/>
      <c r="BP8" s="537"/>
      <c r="BQ8" s="537"/>
      <c r="BR8" s="537"/>
      <c r="BS8" s="973"/>
      <c r="BT8" s="587">
        <f t="shared" si="7"/>
        <v>0</v>
      </c>
      <c r="BU8" s="1036">
        <f t="shared" si="5"/>
        <v>0</v>
      </c>
      <c r="BV8" s="1036">
        <f t="shared" si="5"/>
        <v>0</v>
      </c>
      <c r="BW8" s="1036">
        <f t="shared" si="5"/>
        <v>0</v>
      </c>
      <c r="BX8" s="1036">
        <f t="shared" si="5"/>
        <v>0</v>
      </c>
      <c r="BY8" s="973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52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41" t="s">
        <v>61</v>
      </c>
      <c r="G9" s="941" t="s">
        <v>62</v>
      </c>
      <c r="H9" s="941" t="s">
        <v>63</v>
      </c>
      <c r="I9" s="938" t="s">
        <v>64</v>
      </c>
      <c r="J9" s="938" t="s">
        <v>65</v>
      </c>
      <c r="K9" s="951"/>
      <c r="L9" s="566"/>
      <c r="M9" s="946"/>
      <c r="N9" s="946"/>
      <c r="O9" s="946"/>
      <c r="P9" s="946"/>
      <c r="Q9" s="969"/>
      <c r="R9" s="978"/>
      <c r="S9" s="971"/>
      <c r="T9" s="971"/>
      <c r="U9" s="971"/>
      <c r="V9" s="971"/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0</v>
      </c>
      <c r="BI9" s="1022">
        <f t="shared" si="1"/>
        <v>0</v>
      </c>
      <c r="BJ9" s="1022">
        <f t="shared" si="2"/>
        <v>0</v>
      </c>
      <c r="BK9" s="1022">
        <f t="shared" si="3"/>
        <v>0</v>
      </c>
      <c r="BL9" s="1022">
        <f t="shared" si="4"/>
        <v>0</v>
      </c>
      <c r="BM9" s="973"/>
      <c r="BN9" s="567"/>
      <c r="BO9" s="537"/>
      <c r="BP9" s="537"/>
      <c r="BQ9" s="537"/>
      <c r="BR9" s="537"/>
      <c r="BS9" s="973"/>
      <c r="BT9" s="587">
        <f t="shared" si="7"/>
        <v>0</v>
      </c>
      <c r="BU9" s="1036">
        <f t="shared" si="5"/>
        <v>0</v>
      </c>
      <c r="BV9" s="1036">
        <f t="shared" si="5"/>
        <v>0</v>
      </c>
      <c r="BW9" s="1036">
        <f t="shared" si="5"/>
        <v>0</v>
      </c>
      <c r="BX9" s="1036">
        <f t="shared" si="5"/>
        <v>0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</row>
    <row r="10" ht="30" customHeight="1" spans="2:83">
      <c r="B10" s="858"/>
      <c r="C10" s="858"/>
      <c r="D10" s="935" t="s">
        <v>66</v>
      </c>
      <c r="E10" s="936" t="s">
        <v>67</v>
      </c>
      <c r="F10" s="939" t="s">
        <v>68</v>
      </c>
      <c r="G10" s="939" t="s">
        <v>69</v>
      </c>
      <c r="H10" s="939" t="s">
        <v>70</v>
      </c>
      <c r="I10" s="947" t="s">
        <v>71</v>
      </c>
      <c r="J10" s="947" t="s">
        <v>72</v>
      </c>
      <c r="K10" s="952"/>
      <c r="L10" s="577"/>
      <c r="M10" s="949"/>
      <c r="N10" s="949"/>
      <c r="O10" s="949"/>
      <c r="P10" s="949"/>
      <c r="Q10" s="974"/>
      <c r="R10" s="975"/>
      <c r="S10" s="976"/>
      <c r="T10" s="976"/>
      <c r="U10" s="976"/>
      <c r="V10" s="976"/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/>
      <c r="AQ10" s="778"/>
      <c r="AR10" s="778"/>
      <c r="AS10" s="778"/>
      <c r="AT10" s="778"/>
      <c r="AU10" s="977"/>
      <c r="AV10" s="579"/>
      <c r="AW10" s="778"/>
      <c r="AX10" s="778"/>
      <c r="AY10" s="778"/>
      <c r="AZ10" s="778"/>
      <c r="BA10" s="977"/>
      <c r="BB10" s="579"/>
      <c r="BC10" s="778"/>
      <c r="BD10" s="778"/>
      <c r="BE10" s="778"/>
      <c r="BF10" s="778"/>
      <c r="BG10" s="977"/>
      <c r="BH10" s="598">
        <f t="shared" si="0"/>
        <v>0</v>
      </c>
      <c r="BI10" s="1024">
        <f t="shared" si="1"/>
        <v>0</v>
      </c>
      <c r="BJ10" s="1024">
        <f t="shared" si="2"/>
        <v>0</v>
      </c>
      <c r="BK10" s="1024">
        <f t="shared" si="3"/>
        <v>0</v>
      </c>
      <c r="BL10" s="1024">
        <f t="shared" si="4"/>
        <v>0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0</v>
      </c>
      <c r="BU10" s="1040">
        <f t="shared" si="5"/>
        <v>0</v>
      </c>
      <c r="BV10" s="1040">
        <f t="shared" si="5"/>
        <v>0</v>
      </c>
      <c r="BW10" s="1040">
        <f t="shared" si="5"/>
        <v>0</v>
      </c>
      <c r="BX10" s="1040">
        <f t="shared" si="5"/>
        <v>0</v>
      </c>
      <c r="BY10" s="977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40" t="s">
        <v>74</v>
      </c>
      <c r="G11" s="940" t="s">
        <v>75</v>
      </c>
      <c r="H11" s="940" t="s">
        <v>76</v>
      </c>
      <c r="I11" s="937" t="s">
        <v>77</v>
      </c>
      <c r="J11" s="937" t="s">
        <v>78</v>
      </c>
      <c r="K11" s="953" t="s">
        <v>79</v>
      </c>
      <c r="L11" s="703"/>
      <c r="M11" s="704"/>
      <c r="N11" s="704"/>
      <c r="O11" s="704"/>
      <c r="P11" s="704"/>
      <c r="Q11" s="979"/>
      <c r="R11" s="966"/>
      <c r="S11" s="967"/>
      <c r="T11" s="967"/>
      <c r="U11" s="967"/>
      <c r="V11" s="967"/>
      <c r="W11" s="980"/>
      <c r="X11" s="966"/>
      <c r="Y11" s="967"/>
      <c r="Z11" s="967"/>
      <c r="AA11" s="967"/>
      <c r="AB11" s="967"/>
      <c r="AC11" s="980"/>
      <c r="AD11" s="703"/>
      <c r="AE11" s="704"/>
      <c r="AF11" s="704"/>
      <c r="AG11" s="704"/>
      <c r="AH11" s="704"/>
      <c r="AI11" s="979"/>
      <c r="AJ11" s="703"/>
      <c r="AK11" s="704"/>
      <c r="AL11" s="704"/>
      <c r="AM11" s="704"/>
      <c r="AN11" s="704"/>
      <c r="AO11" s="979"/>
      <c r="AP11" s="1007"/>
      <c r="AQ11" s="1008"/>
      <c r="AR11" s="1008"/>
      <c r="AS11" s="1008"/>
      <c r="AT11" s="1008"/>
      <c r="AU11" s="1011"/>
      <c r="AV11" s="1007"/>
      <c r="AW11" s="1008"/>
      <c r="AX11" s="1008"/>
      <c r="AY11" s="1008"/>
      <c r="AZ11" s="1008"/>
      <c r="BA11" s="1011"/>
      <c r="BB11" s="1007"/>
      <c r="BC11" s="1008"/>
      <c r="BD11" s="1008"/>
      <c r="BE11" s="1008"/>
      <c r="BF11" s="1008"/>
      <c r="BG11" s="1011"/>
      <c r="BH11" s="1025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30">
        <f>IF($A$1="补货",Q11+W11+AC11,Q11)</f>
        <v>0</v>
      </c>
      <c r="BN11" s="991"/>
      <c r="BO11" s="992"/>
      <c r="BP11" s="992"/>
      <c r="BQ11" s="992"/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41">
        <f t="shared" si="5"/>
        <v>0</v>
      </c>
      <c r="BZ11" s="1034" t="str">
        <f t="shared" si="8"/>
        <v>-</v>
      </c>
      <c r="CA11" s="1035" t="str">
        <f t="shared" si="6"/>
        <v>-</v>
      </c>
      <c r="CB11" s="1035" t="str">
        <f t="shared" si="6"/>
        <v>-</v>
      </c>
      <c r="CC11" s="1035" t="str">
        <f t="shared" si="6"/>
        <v>-</v>
      </c>
      <c r="CD11" s="1035" t="str">
        <f t="shared" si="6"/>
        <v>-</v>
      </c>
      <c r="CE11" s="1054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39" t="s">
        <v>80</v>
      </c>
      <c r="G12" s="939" t="s">
        <v>81</v>
      </c>
      <c r="H12" s="939" t="s">
        <v>82</v>
      </c>
      <c r="I12" s="947" t="s">
        <v>83</v>
      </c>
      <c r="J12" s="947" t="s">
        <v>84</v>
      </c>
      <c r="K12" s="954" t="s">
        <v>85</v>
      </c>
      <c r="L12" s="577"/>
      <c r="M12" s="949"/>
      <c r="N12" s="949"/>
      <c r="O12" s="949"/>
      <c r="P12" s="949"/>
      <c r="Q12" s="981"/>
      <c r="R12" s="982"/>
      <c r="S12" s="983"/>
      <c r="T12" s="983"/>
      <c r="U12" s="983"/>
      <c r="V12" s="983"/>
      <c r="W12" s="984"/>
      <c r="X12" s="982"/>
      <c r="Y12" s="983"/>
      <c r="Z12" s="983"/>
      <c r="AA12" s="983"/>
      <c r="AB12" s="983"/>
      <c r="AC12" s="984"/>
      <c r="AD12" s="577"/>
      <c r="AE12" s="949"/>
      <c r="AF12" s="949"/>
      <c r="AG12" s="949"/>
      <c r="AH12" s="949"/>
      <c r="AI12" s="981"/>
      <c r="AJ12" s="577"/>
      <c r="AK12" s="949"/>
      <c r="AL12" s="949"/>
      <c r="AM12" s="949"/>
      <c r="AN12" s="949"/>
      <c r="AO12" s="981"/>
      <c r="AP12" s="1012"/>
      <c r="AQ12" s="1013"/>
      <c r="AR12" s="1013"/>
      <c r="AS12" s="1013"/>
      <c r="AT12" s="1013"/>
      <c r="AU12" s="1014"/>
      <c r="AV12" s="1012"/>
      <c r="AW12" s="1013"/>
      <c r="AX12" s="1013"/>
      <c r="AY12" s="1013"/>
      <c r="AZ12" s="1013"/>
      <c r="BA12" s="1014"/>
      <c r="BB12" s="1012"/>
      <c r="BC12" s="1013"/>
      <c r="BD12" s="1013"/>
      <c r="BE12" s="1013"/>
      <c r="BF12" s="1013"/>
      <c r="BG12" s="1014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31">
        <f>IF($A$1="补货",Q12+W12+AC12,Q12)</f>
        <v>0</v>
      </c>
      <c r="BN12" s="997"/>
      <c r="BO12" s="998"/>
      <c r="BP12" s="998"/>
      <c r="BQ12" s="998"/>
      <c r="BR12" s="998"/>
      <c r="BS12" s="984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42">
        <f t="shared" si="5"/>
        <v>0</v>
      </c>
      <c r="BZ12" s="1043" t="str">
        <f t="shared" si="8"/>
        <v>-</v>
      </c>
      <c r="CA12" s="1044" t="str">
        <f t="shared" si="6"/>
        <v>-</v>
      </c>
      <c r="CB12" s="1044" t="str">
        <f t="shared" si="6"/>
        <v>-</v>
      </c>
      <c r="CC12" s="1044" t="str">
        <f t="shared" si="6"/>
        <v>-</v>
      </c>
      <c r="CD12" s="1044" t="str">
        <f t="shared" si="6"/>
        <v>-</v>
      </c>
      <c r="CE12" s="1055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40" t="s">
        <v>87</v>
      </c>
      <c r="G13" s="940" t="s">
        <v>88</v>
      </c>
      <c r="H13" s="940" t="s">
        <v>89</v>
      </c>
      <c r="I13" s="940" t="s">
        <v>90</v>
      </c>
      <c r="J13" s="940" t="s">
        <v>91</v>
      </c>
      <c r="K13" s="950"/>
      <c r="L13" s="703"/>
      <c r="M13" s="704"/>
      <c r="N13" s="704"/>
      <c r="O13" s="704"/>
      <c r="P13" s="704"/>
      <c r="Q13" s="965"/>
      <c r="R13" s="966"/>
      <c r="S13" s="967"/>
      <c r="T13" s="967"/>
      <c r="U13" s="967"/>
      <c r="V13" s="967"/>
      <c r="W13" s="968"/>
      <c r="X13" s="966"/>
      <c r="Y13" s="967"/>
      <c r="Z13" s="967"/>
      <c r="AA13" s="967"/>
      <c r="AB13" s="967"/>
      <c r="AC13" s="968"/>
      <c r="AD13" s="703"/>
      <c r="AE13" s="704"/>
      <c r="AF13" s="704"/>
      <c r="AG13" s="704"/>
      <c r="AH13" s="704"/>
      <c r="AI13" s="965"/>
      <c r="AJ13" s="703"/>
      <c r="AK13" s="704"/>
      <c r="AL13" s="704"/>
      <c r="AM13" s="1004"/>
      <c r="AN13" s="1004"/>
      <c r="AO13" s="965"/>
      <c r="AP13" s="1007"/>
      <c r="AQ13" s="1008"/>
      <c r="AR13" s="1008"/>
      <c r="AS13" s="1015"/>
      <c r="AT13" s="1015"/>
      <c r="AU13" s="968"/>
      <c r="AV13" s="1007"/>
      <c r="AW13" s="1008"/>
      <c r="AX13" s="1008"/>
      <c r="AY13" s="1015"/>
      <c r="AZ13" s="1015"/>
      <c r="BA13" s="968"/>
      <c r="BB13" s="1007"/>
      <c r="BC13" s="1008"/>
      <c r="BD13" s="1008"/>
      <c r="BE13" s="1008"/>
      <c r="BF13" s="1008"/>
      <c r="BG13" s="968"/>
      <c r="BH13" s="1025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68"/>
      <c r="BZ13" s="1034" t="str">
        <f t="shared" si="8"/>
        <v>-</v>
      </c>
      <c r="CA13" s="1035" t="str">
        <f t="shared" si="6"/>
        <v>-</v>
      </c>
      <c r="CB13" s="1035" t="str">
        <f t="shared" si="6"/>
        <v>-</v>
      </c>
      <c r="CC13" s="1035" t="str">
        <f t="shared" ref="CC13:CC15" si="11">IF(BE13&lt;&gt;0,BW13/BE13*7,"-")</f>
        <v>-</v>
      </c>
      <c r="CD13" s="1035" t="str">
        <f t="shared" ref="CD13:CD15" si="12">IF(BF13&lt;&gt;0,BX13/BF13*7,"-")</f>
        <v>-</v>
      </c>
      <c r="CE13" s="1051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41" t="s">
        <v>92</v>
      </c>
      <c r="G14" s="941" t="s">
        <v>93</v>
      </c>
      <c r="H14" s="941" t="s">
        <v>94</v>
      </c>
      <c r="I14" s="941" t="s">
        <v>95</v>
      </c>
      <c r="J14" s="941" t="s">
        <v>96</v>
      </c>
      <c r="K14" s="951"/>
      <c r="L14" s="566"/>
      <c r="M14" s="946"/>
      <c r="N14" s="946"/>
      <c r="O14" s="946"/>
      <c r="P14" s="946"/>
      <c r="Q14" s="969"/>
      <c r="R14" s="978"/>
      <c r="S14" s="971"/>
      <c r="T14" s="971"/>
      <c r="U14" s="971"/>
      <c r="V14" s="971"/>
      <c r="W14" s="973"/>
      <c r="X14" s="978"/>
      <c r="Y14" s="971"/>
      <c r="Z14" s="971"/>
      <c r="AA14" s="971"/>
      <c r="AB14" s="971"/>
      <c r="AC14" s="973"/>
      <c r="AD14" s="566"/>
      <c r="AE14" s="946"/>
      <c r="AF14" s="946"/>
      <c r="AG14" s="946"/>
      <c r="AH14" s="946"/>
      <c r="AI14" s="969"/>
      <c r="AJ14" s="566"/>
      <c r="AK14" s="946"/>
      <c r="AL14" s="946"/>
      <c r="AM14" s="1005"/>
      <c r="AN14" s="1005"/>
      <c r="AO14" s="969"/>
      <c r="AP14" s="568"/>
      <c r="AQ14" s="773"/>
      <c r="AR14" s="773"/>
      <c r="AS14" s="1016"/>
      <c r="AT14" s="1016"/>
      <c r="AU14" s="973"/>
      <c r="AV14" s="568"/>
      <c r="AW14" s="773"/>
      <c r="AX14" s="773"/>
      <c r="AY14" s="1016"/>
      <c r="AZ14" s="1016"/>
      <c r="BA14" s="973"/>
      <c r="BB14" s="568"/>
      <c r="BC14" s="773"/>
      <c r="BD14" s="773"/>
      <c r="BE14" s="773"/>
      <c r="BF14" s="773"/>
      <c r="BG14" s="973"/>
      <c r="BH14" s="586">
        <f t="shared" si="0"/>
        <v>0</v>
      </c>
      <c r="BI14" s="1022">
        <f t="shared" si="1"/>
        <v>0</v>
      </c>
      <c r="BJ14" s="1022">
        <f t="shared" si="2"/>
        <v>0</v>
      </c>
      <c r="BK14" s="1022">
        <f t="shared" si="3"/>
        <v>0</v>
      </c>
      <c r="BL14" s="1022">
        <f t="shared" si="4"/>
        <v>0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0</v>
      </c>
      <c r="BU14" s="1036">
        <f t="shared" si="5"/>
        <v>0</v>
      </c>
      <c r="BV14" s="1036">
        <f t="shared" si="5"/>
        <v>0</v>
      </c>
      <c r="BW14" s="1036">
        <f t="shared" si="9"/>
        <v>0</v>
      </c>
      <c r="BX14" s="1036">
        <f t="shared" si="10"/>
        <v>0</v>
      </c>
      <c r="BY14" s="973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52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39" t="s">
        <v>97</v>
      </c>
      <c r="G15" s="939" t="s">
        <v>98</v>
      </c>
      <c r="H15" s="939" t="s">
        <v>99</v>
      </c>
      <c r="I15" s="939" t="s">
        <v>100</v>
      </c>
      <c r="J15" s="939" t="s">
        <v>101</v>
      </c>
      <c r="K15" s="952"/>
      <c r="L15" s="577"/>
      <c r="M15" s="949"/>
      <c r="N15" s="949"/>
      <c r="O15" s="949"/>
      <c r="P15" s="949"/>
      <c r="Q15" s="974"/>
      <c r="R15" s="975"/>
      <c r="S15" s="976"/>
      <c r="T15" s="976"/>
      <c r="U15" s="976"/>
      <c r="V15" s="976"/>
      <c r="W15" s="977"/>
      <c r="X15" s="975"/>
      <c r="Y15" s="976"/>
      <c r="Z15" s="976"/>
      <c r="AA15" s="976"/>
      <c r="AB15" s="976"/>
      <c r="AC15" s="977"/>
      <c r="AD15" s="577"/>
      <c r="AE15" s="949"/>
      <c r="AF15" s="949"/>
      <c r="AG15" s="949"/>
      <c r="AH15" s="949"/>
      <c r="AI15" s="974"/>
      <c r="AJ15" s="577"/>
      <c r="AK15" s="949"/>
      <c r="AL15" s="949"/>
      <c r="AM15" s="1006"/>
      <c r="AN15" s="1006"/>
      <c r="AO15" s="974"/>
      <c r="AP15" s="579"/>
      <c r="AQ15" s="778"/>
      <c r="AR15" s="778"/>
      <c r="AS15" s="1017"/>
      <c r="AT15" s="1017"/>
      <c r="AU15" s="977"/>
      <c r="AV15" s="579"/>
      <c r="AW15" s="778"/>
      <c r="AX15" s="778"/>
      <c r="AY15" s="1017"/>
      <c r="AZ15" s="1017"/>
      <c r="BA15" s="977"/>
      <c r="BB15" s="579"/>
      <c r="BC15" s="778"/>
      <c r="BD15" s="778"/>
      <c r="BE15" s="778"/>
      <c r="BF15" s="778"/>
      <c r="BG15" s="977"/>
      <c r="BH15" s="598">
        <f t="shared" si="0"/>
        <v>0</v>
      </c>
      <c r="BI15" s="1024">
        <f t="shared" si="1"/>
        <v>0</v>
      </c>
      <c r="BJ15" s="1024">
        <f t="shared" si="2"/>
        <v>0</v>
      </c>
      <c r="BK15" s="1024">
        <f t="shared" si="3"/>
        <v>0</v>
      </c>
      <c r="BL15" s="1024">
        <f t="shared" si="4"/>
        <v>0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0</v>
      </c>
      <c r="BU15" s="1040">
        <f t="shared" si="5"/>
        <v>0</v>
      </c>
      <c r="BV15" s="1040">
        <f t="shared" si="5"/>
        <v>0</v>
      </c>
      <c r="BW15" s="1040">
        <f t="shared" si="9"/>
        <v>0</v>
      </c>
      <c r="BX15" s="1040">
        <f t="shared" si="10"/>
        <v>0</v>
      </c>
      <c r="BY15" s="977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53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40" t="s">
        <v>103</v>
      </c>
      <c r="G16" s="940" t="s">
        <v>104</v>
      </c>
      <c r="H16" s="940" t="s">
        <v>105</v>
      </c>
      <c r="I16" s="940" t="s">
        <v>106</v>
      </c>
      <c r="J16" s="940" t="s">
        <v>107</v>
      </c>
      <c r="K16" s="950"/>
      <c r="L16" s="703"/>
      <c r="M16" s="704"/>
      <c r="N16" s="704"/>
      <c r="O16" s="704"/>
      <c r="P16" s="704"/>
      <c r="Q16" s="965"/>
      <c r="R16" s="966"/>
      <c r="S16" s="967"/>
      <c r="T16" s="967"/>
      <c r="U16" s="967"/>
      <c r="V16" s="967"/>
      <c r="W16" s="968"/>
      <c r="X16" s="966"/>
      <c r="Y16" s="967"/>
      <c r="Z16" s="967"/>
      <c r="AA16" s="967"/>
      <c r="AB16" s="967"/>
      <c r="AC16" s="968"/>
      <c r="AD16" s="703"/>
      <c r="AE16" s="704"/>
      <c r="AF16" s="704"/>
      <c r="AG16" s="704"/>
      <c r="AH16" s="704"/>
      <c r="AI16" s="965"/>
      <c r="AJ16" s="703"/>
      <c r="AK16" s="704"/>
      <c r="AL16" s="704"/>
      <c r="AM16" s="704"/>
      <c r="AN16" s="704"/>
      <c r="AO16" s="965"/>
      <c r="AP16" s="1007"/>
      <c r="AQ16" s="1008"/>
      <c r="AR16" s="1008"/>
      <c r="AS16" s="1008"/>
      <c r="AT16" s="1008"/>
      <c r="AU16" s="968"/>
      <c r="AV16" s="1007"/>
      <c r="AW16" s="1008"/>
      <c r="AX16" s="1008"/>
      <c r="AY16" s="1008"/>
      <c r="AZ16" s="1008"/>
      <c r="BA16" s="968"/>
      <c r="BB16" s="1007"/>
      <c r="BC16" s="1008"/>
      <c r="BD16" s="1008"/>
      <c r="BE16" s="1008"/>
      <c r="BF16" s="1008"/>
      <c r="BG16" s="968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68"/>
      <c r="BZ16" s="1034" t="str">
        <f t="shared" si="8"/>
        <v>-</v>
      </c>
      <c r="CA16" s="1035" t="str">
        <f t="shared" si="6"/>
        <v>-</v>
      </c>
      <c r="CB16" s="1035" t="str">
        <f t="shared" si="6"/>
        <v>-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41" t="s">
        <v>108</v>
      </c>
      <c r="G17" s="941" t="s">
        <v>109</v>
      </c>
      <c r="H17" s="941" t="s">
        <v>110</v>
      </c>
      <c r="I17" s="941" t="s">
        <v>111</v>
      </c>
      <c r="J17" s="941" t="s">
        <v>112</v>
      </c>
      <c r="K17" s="951"/>
      <c r="L17" s="566"/>
      <c r="M17" s="946"/>
      <c r="N17" s="946"/>
      <c r="O17" s="946"/>
      <c r="P17" s="946"/>
      <c r="Q17" s="969"/>
      <c r="R17" s="978"/>
      <c r="S17" s="971"/>
      <c r="T17" s="971"/>
      <c r="U17" s="971"/>
      <c r="V17" s="971"/>
      <c r="W17" s="973"/>
      <c r="X17" s="978"/>
      <c r="Y17" s="971"/>
      <c r="Z17" s="971"/>
      <c r="AA17" s="971"/>
      <c r="AB17" s="971"/>
      <c r="AC17" s="973"/>
      <c r="AD17" s="566"/>
      <c r="AE17" s="946"/>
      <c r="AF17" s="946"/>
      <c r="AG17" s="946"/>
      <c r="AH17" s="946"/>
      <c r="AI17" s="969"/>
      <c r="AJ17" s="566"/>
      <c r="AK17" s="946"/>
      <c r="AL17" s="946"/>
      <c r="AM17" s="946"/>
      <c r="AN17" s="946"/>
      <c r="AO17" s="969"/>
      <c r="AP17" s="568"/>
      <c r="AQ17" s="773"/>
      <c r="AR17" s="773"/>
      <c r="AS17" s="773"/>
      <c r="AT17" s="773"/>
      <c r="AU17" s="973"/>
      <c r="AV17" s="568"/>
      <c r="AW17" s="773"/>
      <c r="AX17" s="773"/>
      <c r="AY17" s="773"/>
      <c r="AZ17" s="773"/>
      <c r="BA17" s="973"/>
      <c r="BB17" s="568"/>
      <c r="BC17" s="773"/>
      <c r="BD17" s="773"/>
      <c r="BE17" s="773"/>
      <c r="BF17" s="773"/>
      <c r="BG17" s="973"/>
      <c r="BH17" s="586">
        <f t="shared" si="0"/>
        <v>0</v>
      </c>
      <c r="BI17" s="1022">
        <f t="shared" si="1"/>
        <v>0</v>
      </c>
      <c r="BJ17" s="1022">
        <f t="shared" si="2"/>
        <v>0</v>
      </c>
      <c r="BK17" s="1022">
        <f t="shared" si="3"/>
        <v>0</v>
      </c>
      <c r="BL17" s="1022">
        <f t="shared" si="4"/>
        <v>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0</v>
      </c>
      <c r="BU17" s="1036">
        <f t="shared" si="5"/>
        <v>0</v>
      </c>
      <c r="BV17" s="1036">
        <f t="shared" si="5"/>
        <v>0</v>
      </c>
      <c r="BW17" s="1036">
        <f t="shared" si="5"/>
        <v>0</v>
      </c>
      <c r="BX17" s="1036">
        <f t="shared" si="5"/>
        <v>0</v>
      </c>
      <c r="BY17" s="973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39" t="s">
        <v>113</v>
      </c>
      <c r="G18" s="939" t="s">
        <v>114</v>
      </c>
      <c r="H18" s="939" t="s">
        <v>115</v>
      </c>
      <c r="I18" s="939" t="s">
        <v>116</v>
      </c>
      <c r="J18" s="939" t="s">
        <v>117</v>
      </c>
      <c r="K18" s="952"/>
      <c r="L18" s="569"/>
      <c r="M18" s="955"/>
      <c r="N18" s="955"/>
      <c r="O18" s="955"/>
      <c r="P18" s="955"/>
      <c r="Q18" s="985"/>
      <c r="R18" s="986"/>
      <c r="S18" s="987"/>
      <c r="T18" s="987"/>
      <c r="U18" s="987"/>
      <c r="V18" s="987"/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/>
      <c r="AL18" s="955"/>
      <c r="AM18" s="955"/>
      <c r="AN18" s="955"/>
      <c r="AO18" s="985"/>
      <c r="AP18" s="571"/>
      <c r="AQ18" s="788"/>
      <c r="AR18" s="788"/>
      <c r="AS18" s="788"/>
      <c r="AT18" s="788"/>
      <c r="AU18" s="988"/>
      <c r="AV18" s="571"/>
      <c r="AW18" s="788"/>
      <c r="AX18" s="788"/>
      <c r="AY18" s="788"/>
      <c r="AZ18" s="788"/>
      <c r="BA18" s="988"/>
      <c r="BB18" s="571"/>
      <c r="BC18" s="788"/>
      <c r="BD18" s="788"/>
      <c r="BE18" s="788"/>
      <c r="BF18" s="788"/>
      <c r="BG18" s="988"/>
      <c r="BH18" s="589">
        <f t="shared" si="0"/>
        <v>0</v>
      </c>
      <c r="BI18" s="1026">
        <f t="shared" si="1"/>
        <v>0</v>
      </c>
      <c r="BJ18" s="1026">
        <f t="shared" si="2"/>
        <v>0</v>
      </c>
      <c r="BK18" s="1026">
        <f t="shared" si="3"/>
        <v>0</v>
      </c>
      <c r="BL18" s="1026">
        <f t="shared" si="4"/>
        <v>0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0</v>
      </c>
      <c r="BU18" s="1045">
        <f t="shared" si="5"/>
        <v>0</v>
      </c>
      <c r="BV18" s="1045">
        <f t="shared" si="5"/>
        <v>0</v>
      </c>
      <c r="BW18" s="1045">
        <f t="shared" si="5"/>
        <v>0</v>
      </c>
      <c r="BX18" s="1045">
        <f t="shared" si="5"/>
        <v>0</v>
      </c>
      <c r="BY18" s="988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56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40" t="s">
        <v>119</v>
      </c>
      <c r="G19" s="940" t="s">
        <v>120</v>
      </c>
      <c r="H19" s="940" t="s">
        <v>121</v>
      </c>
      <c r="I19" s="940" t="s">
        <v>122</v>
      </c>
      <c r="J19" s="940" t="s">
        <v>123</v>
      </c>
      <c r="K19" s="950"/>
      <c r="L19" s="703"/>
      <c r="M19" s="704"/>
      <c r="N19" s="704"/>
      <c r="O19" s="704"/>
      <c r="P19" s="704"/>
      <c r="Q19" s="965"/>
      <c r="R19" s="966"/>
      <c r="S19" s="967"/>
      <c r="T19" s="967"/>
      <c r="U19" s="967"/>
      <c r="V19" s="967"/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41" t="s">
        <v>124</v>
      </c>
      <c r="G20" s="941" t="s">
        <v>125</v>
      </c>
      <c r="H20" s="941" t="s">
        <v>126</v>
      </c>
      <c r="I20" s="941" t="s">
        <v>127</v>
      </c>
      <c r="J20" s="941" t="s">
        <v>128</v>
      </c>
      <c r="K20" s="951"/>
      <c r="L20" s="566"/>
      <c r="M20" s="946"/>
      <c r="N20" s="946"/>
      <c r="O20" s="946"/>
      <c r="P20" s="946"/>
      <c r="Q20" s="969"/>
      <c r="R20" s="970"/>
      <c r="S20" s="989"/>
      <c r="T20" s="989"/>
      <c r="U20" s="989"/>
      <c r="V20" s="989"/>
      <c r="W20" s="973"/>
      <c r="X20" s="970"/>
      <c r="Y20" s="989"/>
      <c r="Z20" s="989"/>
      <c r="AA20" s="989"/>
      <c r="AB20" s="989"/>
      <c r="AC20" s="973"/>
      <c r="AD20" s="566"/>
      <c r="AE20" s="946"/>
      <c r="AF20" s="946"/>
      <c r="AG20" s="946"/>
      <c r="AH20" s="946"/>
      <c r="AI20" s="969"/>
      <c r="AJ20" s="566"/>
      <c r="AK20" s="946"/>
      <c r="AL20" s="946"/>
      <c r="AM20" s="946"/>
      <c r="AN20" s="946"/>
      <c r="AO20" s="969"/>
      <c r="AP20" s="1009"/>
      <c r="AQ20" s="1018"/>
      <c r="AR20" s="1018"/>
      <c r="AS20" s="1018"/>
      <c r="AT20" s="1018"/>
      <c r="AU20" s="973"/>
      <c r="AV20" s="1009"/>
      <c r="AW20" s="1018"/>
      <c r="AX20" s="1018"/>
      <c r="AY20" s="1018"/>
      <c r="AZ20" s="1018"/>
      <c r="BA20" s="973"/>
      <c r="BB20" s="1009"/>
      <c r="BC20" s="1018"/>
      <c r="BD20" s="1018"/>
      <c r="BE20" s="1018"/>
      <c r="BF20" s="1018"/>
      <c r="BG20" s="973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73"/>
      <c r="BZ20" s="1038" t="str">
        <f t="shared" si="8"/>
        <v>-</v>
      </c>
      <c r="CA20" s="1046" t="str">
        <f t="shared" si="8"/>
        <v>-</v>
      </c>
      <c r="CB20" s="1046" t="str">
        <f t="shared" si="8"/>
        <v>-</v>
      </c>
      <c r="CC20" s="1046" t="str">
        <f t="shared" si="8"/>
        <v>-</v>
      </c>
      <c r="CD20" s="1046" t="str">
        <f t="shared" si="8"/>
        <v>-</v>
      </c>
      <c r="CE20" s="1052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39" t="s">
        <v>131</v>
      </c>
      <c r="G21" s="939" t="s">
        <v>132</v>
      </c>
      <c r="H21" s="939" t="s">
        <v>133</v>
      </c>
      <c r="I21" s="939" t="s">
        <v>134</v>
      </c>
      <c r="J21" s="939" t="s">
        <v>135</v>
      </c>
      <c r="K21" s="952"/>
      <c r="L21" s="577"/>
      <c r="M21" s="949"/>
      <c r="N21" s="949"/>
      <c r="O21" s="949"/>
      <c r="P21" s="949"/>
      <c r="Q21" s="974"/>
      <c r="R21" s="982"/>
      <c r="S21" s="983"/>
      <c r="T21" s="983"/>
      <c r="U21" s="983"/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/>
      <c r="AI21" s="974"/>
      <c r="AJ21" s="577"/>
      <c r="AK21" s="949"/>
      <c r="AL21" s="949"/>
      <c r="AM21" s="949"/>
      <c r="AN21" s="949"/>
      <c r="AO21" s="974"/>
      <c r="AP21" s="1012"/>
      <c r="AQ21" s="1013"/>
      <c r="AR21" s="1013"/>
      <c r="AS21" s="1013"/>
      <c r="AT21" s="1013"/>
      <c r="AU21" s="977"/>
      <c r="AV21" s="1012"/>
      <c r="AW21" s="1013"/>
      <c r="AX21" s="1013"/>
      <c r="AY21" s="1013"/>
      <c r="AZ21" s="1013"/>
      <c r="BA21" s="977"/>
      <c r="BB21" s="1012"/>
      <c r="BC21" s="1013"/>
      <c r="BD21" s="1013"/>
      <c r="BE21" s="1013"/>
      <c r="BF21" s="1013"/>
      <c r="BG21" s="977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77"/>
      <c r="BZ21" s="1043" t="str">
        <f t="shared" si="8"/>
        <v>-</v>
      </c>
      <c r="CA21" s="1044" t="str">
        <f t="shared" si="8"/>
        <v>-</v>
      </c>
      <c r="CB21" s="1044" t="str">
        <f t="shared" si="8"/>
        <v>-</v>
      </c>
      <c r="CC21" s="1044" t="str">
        <f t="shared" si="8"/>
        <v>-</v>
      </c>
      <c r="CD21" s="1044" t="str">
        <f t="shared" si="8"/>
        <v>-</v>
      </c>
      <c r="CE21" s="1053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40" t="s">
        <v>139</v>
      </c>
      <c r="G22" s="940" t="s">
        <v>140</v>
      </c>
      <c r="H22" s="940" t="s">
        <v>141</v>
      </c>
      <c r="I22" s="940" t="s">
        <v>142</v>
      </c>
      <c r="J22" s="940" t="s">
        <v>143</v>
      </c>
      <c r="K22" s="950"/>
      <c r="L22" s="712"/>
      <c r="M22" s="713"/>
      <c r="N22" s="713"/>
      <c r="O22" s="713"/>
      <c r="P22" s="713"/>
      <c r="Q22" s="990"/>
      <c r="R22" s="966"/>
      <c r="S22" s="967"/>
      <c r="T22" s="967"/>
      <c r="U22" s="967"/>
      <c r="V22" s="967"/>
      <c r="W22" s="968"/>
      <c r="X22" s="966"/>
      <c r="Y22" s="967"/>
      <c r="Z22" s="967"/>
      <c r="AA22" s="967"/>
      <c r="AB22" s="967"/>
      <c r="AC22" s="968"/>
      <c r="AD22" s="703"/>
      <c r="AE22" s="704"/>
      <c r="AF22" s="704"/>
      <c r="AG22" s="704"/>
      <c r="AH22" s="704"/>
      <c r="AI22" s="965"/>
      <c r="AJ22" s="703"/>
      <c r="AK22" s="704"/>
      <c r="AL22" s="704"/>
      <c r="AM22" s="704"/>
      <c r="AN22" s="704"/>
      <c r="AO22" s="965"/>
      <c r="AP22" s="1007"/>
      <c r="AQ22" s="1008"/>
      <c r="AR22" s="1008"/>
      <c r="AS22" s="1008"/>
      <c r="AT22" s="1008"/>
      <c r="AU22" s="968"/>
      <c r="AV22" s="1007"/>
      <c r="AW22" s="1008"/>
      <c r="AX22" s="1008"/>
      <c r="AY22" s="1008"/>
      <c r="AZ22" s="1008"/>
      <c r="BA22" s="968"/>
      <c r="BB22" s="1007"/>
      <c r="BC22" s="1008"/>
      <c r="BD22" s="1008"/>
      <c r="BE22" s="1008"/>
      <c r="BF22" s="1008"/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68"/>
      <c r="BZ22" s="1034" t="str">
        <f t="shared" si="8"/>
        <v>-</v>
      </c>
      <c r="CA22" s="1035" t="str">
        <f t="shared" si="8"/>
        <v>-</v>
      </c>
      <c r="CB22" s="1035" t="str">
        <f t="shared" si="8"/>
        <v>-</v>
      </c>
      <c r="CC22" s="1035" t="str">
        <f t="shared" si="8"/>
        <v>-</v>
      </c>
      <c r="CD22" s="1035" t="str">
        <f t="shared" si="8"/>
        <v>-</v>
      </c>
      <c r="CE22" s="1051" t="str">
        <f t="shared" si="8"/>
        <v>-</v>
      </c>
    </row>
    <row r="23" ht="60" customHeight="1" spans="2:83">
      <c r="B23" s="858"/>
      <c r="C23" s="858"/>
      <c r="D23" s="935" t="s">
        <v>144</v>
      </c>
      <c r="E23" s="936" t="s">
        <v>145</v>
      </c>
      <c r="F23" s="939" t="s">
        <v>146</v>
      </c>
      <c r="G23" s="939" t="s">
        <v>147</v>
      </c>
      <c r="H23" s="939" t="s">
        <v>148</v>
      </c>
      <c r="I23" s="939" t="s">
        <v>149</v>
      </c>
      <c r="J23" s="939" t="s">
        <v>150</v>
      </c>
      <c r="K23" s="952"/>
      <c r="L23" s="569"/>
      <c r="M23" s="955"/>
      <c r="N23" s="955"/>
      <c r="O23" s="955"/>
      <c r="P23" s="955"/>
      <c r="Q23" s="985"/>
      <c r="R23" s="578"/>
      <c r="S23" s="546"/>
      <c r="T23" s="546"/>
      <c r="U23" s="546"/>
      <c r="V23" s="546"/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/>
      <c r="AO23" s="974"/>
      <c r="AP23" s="579"/>
      <c r="AQ23" s="778"/>
      <c r="AR23" s="778"/>
      <c r="AS23" s="778"/>
      <c r="AT23" s="778"/>
      <c r="AU23" s="977"/>
      <c r="AV23" s="579"/>
      <c r="AW23" s="778"/>
      <c r="AX23" s="778"/>
      <c r="AY23" s="778"/>
      <c r="AZ23" s="778"/>
      <c r="BA23" s="977"/>
      <c r="BB23" s="579"/>
      <c r="BC23" s="778"/>
      <c r="BD23" s="778"/>
      <c r="BE23" s="778"/>
      <c r="BF23" s="778"/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0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0</v>
      </c>
      <c r="BY23" s="977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53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40" t="s">
        <v>154</v>
      </c>
      <c r="G24" s="940" t="s">
        <v>155</v>
      </c>
      <c r="H24" s="940" t="s">
        <v>156</v>
      </c>
      <c r="I24" s="940" t="s">
        <v>157</v>
      </c>
      <c r="J24" s="940" t="s">
        <v>158</v>
      </c>
      <c r="K24" s="953" t="s">
        <v>159</v>
      </c>
      <c r="L24" s="703"/>
      <c r="M24" s="704"/>
      <c r="N24" s="704"/>
      <c r="O24" s="704"/>
      <c r="P24" s="704"/>
      <c r="Q24" s="979"/>
      <c r="R24" s="991"/>
      <c r="S24" s="992"/>
      <c r="T24" s="992"/>
      <c r="U24" s="992"/>
      <c r="V24" s="992"/>
      <c r="W24" s="980"/>
      <c r="X24" s="991"/>
      <c r="Y24" s="992"/>
      <c r="Z24" s="992"/>
      <c r="AA24" s="992"/>
      <c r="AB24" s="992"/>
      <c r="AC24" s="980"/>
      <c r="AD24" s="703"/>
      <c r="AE24" s="704"/>
      <c r="AF24" s="704"/>
      <c r="AG24" s="704"/>
      <c r="AH24" s="704"/>
      <c r="AI24" s="979"/>
      <c r="AJ24" s="703"/>
      <c r="AK24" s="704"/>
      <c r="AL24" s="704"/>
      <c r="AM24" s="704"/>
      <c r="AN24" s="704"/>
      <c r="AO24" s="979"/>
      <c r="AP24" s="1007"/>
      <c r="AQ24" s="1008"/>
      <c r="AR24" s="1008"/>
      <c r="AS24" s="1008"/>
      <c r="AT24" s="1008"/>
      <c r="AU24" s="1011"/>
      <c r="AV24" s="1007"/>
      <c r="AW24" s="1008"/>
      <c r="AX24" s="1008"/>
      <c r="AY24" s="1008"/>
      <c r="AZ24" s="1008"/>
      <c r="BA24" s="1011"/>
      <c r="BB24" s="1007"/>
      <c r="BC24" s="1008"/>
      <c r="BD24" s="1008"/>
      <c r="BE24" s="1008"/>
      <c r="BF24" s="1008"/>
      <c r="BG24" s="1011"/>
      <c r="BH24" s="1025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30">
        <f>IF($A$1="补货",Q24+W24+AC24,Q24)</f>
        <v>0</v>
      </c>
      <c r="BN24" s="991"/>
      <c r="BO24" s="992"/>
      <c r="BP24" s="992"/>
      <c r="BQ24" s="992"/>
      <c r="BR24" s="992"/>
      <c r="BS24" s="980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41">
        <f t="shared" si="7"/>
        <v>0</v>
      </c>
      <c r="BZ24" s="1034" t="str">
        <f t="shared" si="8"/>
        <v>-</v>
      </c>
      <c r="CA24" s="1035" t="str">
        <f t="shared" si="8"/>
        <v>-</v>
      </c>
      <c r="CB24" s="1035" t="str">
        <f t="shared" si="8"/>
        <v>-</v>
      </c>
      <c r="CC24" s="1035" t="str">
        <f t="shared" si="8"/>
        <v>-</v>
      </c>
      <c r="CD24" s="1035" t="str">
        <f t="shared" si="8"/>
        <v>-</v>
      </c>
      <c r="CE24" s="1054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41" t="s">
        <v>160</v>
      </c>
      <c r="G25" s="941" t="s">
        <v>161</v>
      </c>
      <c r="H25" s="941" t="s">
        <v>162</v>
      </c>
      <c r="I25" s="941" t="s">
        <v>163</v>
      </c>
      <c r="J25" s="941" t="s">
        <v>164</v>
      </c>
      <c r="K25" s="956" t="s">
        <v>165</v>
      </c>
      <c r="L25" s="566"/>
      <c r="M25" s="946"/>
      <c r="N25" s="946"/>
      <c r="O25" s="946"/>
      <c r="P25" s="946"/>
      <c r="Q25" s="993"/>
      <c r="R25" s="994"/>
      <c r="S25" s="995"/>
      <c r="T25" s="995"/>
      <c r="U25" s="995"/>
      <c r="V25" s="995"/>
      <c r="W25" s="996"/>
      <c r="X25" s="994"/>
      <c r="Y25" s="995"/>
      <c r="Z25" s="995"/>
      <c r="AA25" s="995"/>
      <c r="AB25" s="995"/>
      <c r="AC25" s="996"/>
      <c r="AD25" s="566"/>
      <c r="AE25" s="946"/>
      <c r="AF25" s="946"/>
      <c r="AG25" s="946"/>
      <c r="AH25" s="946"/>
      <c r="AI25" s="993"/>
      <c r="AJ25" s="566"/>
      <c r="AK25" s="946"/>
      <c r="AL25" s="946"/>
      <c r="AM25" s="946"/>
      <c r="AN25" s="946"/>
      <c r="AO25" s="993"/>
      <c r="AP25" s="1009"/>
      <c r="AQ25" s="1018"/>
      <c r="AR25" s="1018"/>
      <c r="AS25" s="1018"/>
      <c r="AT25" s="1018"/>
      <c r="AU25" s="1019"/>
      <c r="AV25" s="1009"/>
      <c r="AW25" s="1018"/>
      <c r="AX25" s="1018"/>
      <c r="AY25" s="1018"/>
      <c r="AZ25" s="1018"/>
      <c r="BA25" s="1019"/>
      <c r="BB25" s="1009"/>
      <c r="BC25" s="1018"/>
      <c r="BD25" s="1018"/>
      <c r="BE25" s="1018"/>
      <c r="BF25" s="1018"/>
      <c r="BG25" s="1019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32">
        <f>IF($A$1="补货",Q25+W25+AC25,Q25)</f>
        <v>0</v>
      </c>
      <c r="BN25" s="994"/>
      <c r="BO25" s="995"/>
      <c r="BP25" s="995"/>
      <c r="BQ25" s="995"/>
      <c r="BR25" s="995"/>
      <c r="BS25" s="996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47">
        <f t="shared" si="7"/>
        <v>0</v>
      </c>
      <c r="BZ25" s="1038" t="str">
        <f t="shared" si="8"/>
        <v>-</v>
      </c>
      <c r="CA25" s="1046" t="str">
        <f t="shared" si="8"/>
        <v>-</v>
      </c>
      <c r="CB25" s="1046" t="str">
        <f t="shared" si="8"/>
        <v>-</v>
      </c>
      <c r="CC25" s="1046" t="str">
        <f t="shared" si="8"/>
        <v>-</v>
      </c>
      <c r="CD25" s="1046" t="str">
        <f t="shared" si="8"/>
        <v>-</v>
      </c>
      <c r="CE25" s="1057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41" t="s">
        <v>166</v>
      </c>
      <c r="G26" s="941" t="s">
        <v>167</v>
      </c>
      <c r="H26" s="941" t="s">
        <v>168</v>
      </c>
      <c r="I26" s="941" t="s">
        <v>169</v>
      </c>
      <c r="J26" s="941" t="s">
        <v>170</v>
      </c>
      <c r="K26" s="956" t="s">
        <v>171</v>
      </c>
      <c r="L26" s="566"/>
      <c r="M26" s="946"/>
      <c r="N26" s="946"/>
      <c r="O26" s="946"/>
      <c r="P26" s="946"/>
      <c r="Q26" s="993"/>
      <c r="R26" s="994"/>
      <c r="S26" s="995"/>
      <c r="T26" s="995"/>
      <c r="U26" s="995"/>
      <c r="V26" s="995"/>
      <c r="W26" s="996"/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/>
      <c r="AJ26" s="566"/>
      <c r="AK26" s="946"/>
      <c r="AL26" s="946"/>
      <c r="AM26" s="946"/>
      <c r="AN26" s="946"/>
      <c r="AO26" s="993"/>
      <c r="AP26" s="1009"/>
      <c r="AQ26" s="1018"/>
      <c r="AR26" s="1018"/>
      <c r="AS26" s="1018"/>
      <c r="AT26" s="1018"/>
      <c r="AU26" s="1019"/>
      <c r="AV26" s="1009"/>
      <c r="AW26" s="1018"/>
      <c r="AX26" s="1018"/>
      <c r="AY26" s="1018"/>
      <c r="AZ26" s="1018"/>
      <c r="BA26" s="1019"/>
      <c r="BB26" s="1009"/>
      <c r="BC26" s="1018"/>
      <c r="BD26" s="1018"/>
      <c r="BE26" s="1018"/>
      <c r="BF26" s="1018"/>
      <c r="BG26" s="1019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32">
        <f>IF($A$1="补货",Q26+W26+AC26,Q26)</f>
        <v>0</v>
      </c>
      <c r="BN26" s="994"/>
      <c r="BO26" s="995"/>
      <c r="BP26" s="995"/>
      <c r="BQ26" s="995"/>
      <c r="BR26" s="995"/>
      <c r="BS26" s="996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47">
        <f t="shared" si="7"/>
        <v>0</v>
      </c>
      <c r="BZ26" s="1038" t="str">
        <f t="shared" si="8"/>
        <v>-</v>
      </c>
      <c r="CA26" s="1046" t="str">
        <f t="shared" si="8"/>
        <v>-</v>
      </c>
      <c r="CB26" s="1046" t="str">
        <f t="shared" si="8"/>
        <v>-</v>
      </c>
      <c r="CC26" s="1046" t="str">
        <f t="shared" si="8"/>
        <v>-</v>
      </c>
      <c r="CD26" s="1046" t="str">
        <f t="shared" si="8"/>
        <v>-</v>
      </c>
      <c r="CE26" s="1057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39" t="s">
        <v>172</v>
      </c>
      <c r="G27" s="939" t="s">
        <v>173</v>
      </c>
      <c r="H27" s="939" t="s">
        <v>174</v>
      </c>
      <c r="I27" s="939" t="s">
        <v>175</v>
      </c>
      <c r="J27" s="939" t="s">
        <v>176</v>
      </c>
      <c r="K27" s="954" t="s">
        <v>177</v>
      </c>
      <c r="L27" s="577"/>
      <c r="M27" s="949"/>
      <c r="N27" s="949"/>
      <c r="O27" s="949"/>
      <c r="P27" s="949"/>
      <c r="Q27" s="981"/>
      <c r="R27" s="997"/>
      <c r="S27" s="998"/>
      <c r="T27" s="998"/>
      <c r="U27" s="998"/>
      <c r="V27" s="998"/>
      <c r="W27" s="984"/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/>
      <c r="AI27" s="981"/>
      <c r="AJ27" s="577"/>
      <c r="AK27" s="949"/>
      <c r="AL27" s="949"/>
      <c r="AM27" s="949"/>
      <c r="AN27" s="949"/>
      <c r="AO27" s="981"/>
      <c r="AP27" s="1012"/>
      <c r="AQ27" s="1013"/>
      <c r="AR27" s="1013"/>
      <c r="AS27" s="1013"/>
      <c r="AT27" s="1013"/>
      <c r="AU27" s="1014"/>
      <c r="AV27" s="1012"/>
      <c r="AW27" s="1013"/>
      <c r="AX27" s="1013"/>
      <c r="AY27" s="1013"/>
      <c r="AZ27" s="1013"/>
      <c r="BA27" s="1014"/>
      <c r="BB27" s="1012"/>
      <c r="BC27" s="1013"/>
      <c r="BD27" s="1013"/>
      <c r="BE27" s="1013"/>
      <c r="BF27" s="1013"/>
      <c r="BG27" s="1014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31">
        <f>IF($A$1="补货",Q27+W27+AC27,Q27)</f>
        <v>0</v>
      </c>
      <c r="BN27" s="997"/>
      <c r="BO27" s="998"/>
      <c r="BP27" s="998"/>
      <c r="BQ27" s="998"/>
      <c r="BR27" s="998"/>
      <c r="BS27" s="984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42">
        <f t="shared" si="7"/>
        <v>0</v>
      </c>
      <c r="BZ27" s="1043" t="str">
        <f t="shared" si="8"/>
        <v>-</v>
      </c>
      <c r="CA27" s="1044" t="str">
        <f t="shared" si="8"/>
        <v>-</v>
      </c>
      <c r="CB27" s="1044" t="str">
        <f t="shared" si="8"/>
        <v>-</v>
      </c>
      <c r="CC27" s="1044" t="str">
        <f t="shared" si="8"/>
        <v>-</v>
      </c>
      <c r="CD27" s="1044" t="str">
        <f t="shared" si="8"/>
        <v>-</v>
      </c>
      <c r="CE27" s="1055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42" t="s">
        <v>180</v>
      </c>
      <c r="G28" s="942" t="s">
        <v>181</v>
      </c>
      <c r="H28" s="942" t="s">
        <v>182</v>
      </c>
      <c r="I28" s="942" t="s">
        <v>183</v>
      </c>
      <c r="J28" s="957"/>
      <c r="K28" s="958"/>
      <c r="L28" s="959"/>
      <c r="M28" s="960"/>
      <c r="N28" s="960"/>
      <c r="O28" s="960"/>
      <c r="P28" s="961"/>
      <c r="Q28" s="999"/>
      <c r="R28" s="1000"/>
      <c r="S28" s="1001"/>
      <c r="T28" s="1001"/>
      <c r="U28" s="1001"/>
      <c r="V28" s="1002"/>
      <c r="W28" s="1003"/>
      <c r="X28" s="1000"/>
      <c r="Y28" s="1001"/>
      <c r="Z28" s="1001"/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/>
      <c r="AK28" s="960"/>
      <c r="AL28" s="960"/>
      <c r="AM28" s="960"/>
      <c r="AN28" s="961"/>
      <c r="AO28" s="999"/>
      <c r="AP28" s="1020"/>
      <c r="AQ28" s="1021"/>
      <c r="AR28" s="1021"/>
      <c r="AS28" s="1021"/>
      <c r="AT28" s="1002"/>
      <c r="AU28" s="1003"/>
      <c r="AV28" s="1020"/>
      <c r="AW28" s="1021"/>
      <c r="AX28" s="1021"/>
      <c r="AY28" s="1021"/>
      <c r="AZ28" s="1002"/>
      <c r="BA28" s="1003"/>
      <c r="BB28" s="1020"/>
      <c r="BC28" s="1021"/>
      <c r="BD28" s="1021"/>
      <c r="BE28" s="1021"/>
      <c r="BF28" s="1002"/>
      <c r="BG28" s="1003"/>
      <c r="BH28" s="1027">
        <f t="shared" ref="BH28:BK30" si="13">IF($A$1="补货",L28+R28+X28,L28)</f>
        <v>0</v>
      </c>
      <c r="BI28" s="1028">
        <f t="shared" si="13"/>
        <v>0</v>
      </c>
      <c r="BJ28" s="1028">
        <f t="shared" si="13"/>
        <v>0</v>
      </c>
      <c r="BK28" s="1028">
        <f t="shared" si="13"/>
        <v>0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0</v>
      </c>
      <c r="BU28" s="1048">
        <f t="shared" si="7"/>
        <v>0</v>
      </c>
      <c r="BV28" s="1048">
        <f t="shared" si="7"/>
        <v>0</v>
      </c>
      <c r="BW28" s="1048">
        <f t="shared" si="7"/>
        <v>0</v>
      </c>
      <c r="BX28" s="1002"/>
      <c r="BY28" s="1003"/>
      <c r="BZ28" s="1049" t="str">
        <f t="shared" si="8"/>
        <v>-</v>
      </c>
      <c r="CA28" s="1050" t="str">
        <f t="shared" si="8"/>
        <v>-</v>
      </c>
      <c r="CB28" s="1050" t="str">
        <f t="shared" si="8"/>
        <v>-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40" t="s">
        <v>185</v>
      </c>
      <c r="G29" s="940" t="s">
        <v>186</v>
      </c>
      <c r="H29" s="940" t="s">
        <v>187</v>
      </c>
      <c r="I29" s="940" t="s">
        <v>188</v>
      </c>
      <c r="J29" s="940" t="s">
        <v>189</v>
      </c>
      <c r="K29" s="950"/>
      <c r="L29" s="703"/>
      <c r="M29" s="704"/>
      <c r="N29" s="704"/>
      <c r="O29" s="704"/>
      <c r="P29" s="704"/>
      <c r="Q29" s="965"/>
      <c r="R29" s="991"/>
      <c r="S29" s="992"/>
      <c r="T29" s="992"/>
      <c r="U29" s="992"/>
      <c r="V29" s="992"/>
      <c r="W29" s="968"/>
      <c r="X29" s="991"/>
      <c r="Y29" s="992"/>
      <c r="Z29" s="992"/>
      <c r="AA29" s="992"/>
      <c r="AB29" s="992"/>
      <c r="AC29" s="968"/>
      <c r="AD29" s="703"/>
      <c r="AE29" s="704"/>
      <c r="AF29" s="704"/>
      <c r="AG29" s="704"/>
      <c r="AH29" s="704"/>
      <c r="AI29" s="965"/>
      <c r="AJ29" s="703"/>
      <c r="AK29" s="704"/>
      <c r="AL29" s="704"/>
      <c r="AM29" s="704"/>
      <c r="AN29" s="704"/>
      <c r="AO29" s="965"/>
      <c r="AP29" s="1007"/>
      <c r="AQ29" s="1008"/>
      <c r="AR29" s="1008"/>
      <c r="AS29" s="1008"/>
      <c r="AT29" s="1008"/>
      <c r="AU29" s="968"/>
      <c r="AV29" s="1007"/>
      <c r="AW29" s="1008"/>
      <c r="AX29" s="1008"/>
      <c r="AY29" s="1008"/>
      <c r="AZ29" s="1008"/>
      <c r="BA29" s="968"/>
      <c r="BB29" s="1007"/>
      <c r="BC29" s="1008"/>
      <c r="BD29" s="1008"/>
      <c r="BE29" s="1008"/>
      <c r="BF29" s="1008"/>
      <c r="BG29" s="968"/>
      <c r="BH29" s="1025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68"/>
      <c r="BZ29" s="1034" t="str">
        <f t="shared" si="8"/>
        <v>-</v>
      </c>
      <c r="CA29" s="1035" t="str">
        <f t="shared" si="8"/>
        <v>-</v>
      </c>
      <c r="CB29" s="1035" t="str">
        <f t="shared" si="8"/>
        <v>-</v>
      </c>
      <c r="CC29" s="1035" t="str">
        <f t="shared" si="8"/>
        <v>-</v>
      </c>
      <c r="CD29" s="1035" t="str">
        <f t="shared" si="8"/>
        <v>-</v>
      </c>
      <c r="CE29" s="1051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39" t="s">
        <v>190</v>
      </c>
      <c r="G30" s="939" t="s">
        <v>191</v>
      </c>
      <c r="H30" s="939" t="s">
        <v>192</v>
      </c>
      <c r="I30" s="939" t="s">
        <v>193</v>
      </c>
      <c r="J30" s="939" t="s">
        <v>194</v>
      </c>
      <c r="K30" s="952"/>
      <c r="L30" s="709"/>
      <c r="M30" s="710"/>
      <c r="N30" s="710"/>
      <c r="O30" s="710"/>
      <c r="P30" s="710"/>
      <c r="Q30" s="974"/>
      <c r="R30" s="997"/>
      <c r="S30" s="998"/>
      <c r="T30" s="998"/>
      <c r="U30" s="998"/>
      <c r="V30" s="998"/>
      <c r="W30" s="977"/>
      <c r="X30" s="997"/>
      <c r="Y30" s="998"/>
      <c r="Z30" s="998"/>
      <c r="AA30" s="998"/>
      <c r="AB30" s="998"/>
      <c r="AC30" s="977"/>
      <c r="AD30" s="709"/>
      <c r="AE30" s="710"/>
      <c r="AF30" s="710"/>
      <c r="AG30" s="710"/>
      <c r="AH30" s="710"/>
      <c r="AI30" s="974"/>
      <c r="AJ30" s="709"/>
      <c r="AK30" s="710"/>
      <c r="AL30" s="710"/>
      <c r="AM30" s="710"/>
      <c r="AN30" s="710"/>
      <c r="AO30" s="974"/>
      <c r="AP30" s="1012"/>
      <c r="AQ30" s="1013"/>
      <c r="AR30" s="1013"/>
      <c r="AS30" s="1013"/>
      <c r="AT30" s="1013"/>
      <c r="AU30" s="977"/>
      <c r="AV30" s="1012"/>
      <c r="AW30" s="1013"/>
      <c r="AX30" s="1013"/>
      <c r="AY30" s="1013"/>
      <c r="AZ30" s="1013"/>
      <c r="BA30" s="977"/>
      <c r="BB30" s="1012"/>
      <c r="BC30" s="1013"/>
      <c r="BD30" s="1013"/>
      <c r="BE30" s="1013"/>
      <c r="BF30" s="1013"/>
      <c r="BG30" s="977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77"/>
      <c r="BZ30" s="1043" t="str">
        <f t="shared" si="8"/>
        <v>-</v>
      </c>
      <c r="CA30" s="1044" t="str">
        <f t="shared" si="8"/>
        <v>-</v>
      </c>
      <c r="CB30" s="1044" t="str">
        <f t="shared" si="8"/>
        <v>-</v>
      </c>
      <c r="CC30" s="1044" t="str">
        <f t="shared" si="8"/>
        <v>-</v>
      </c>
      <c r="CD30" s="1044" t="str">
        <f t="shared" si="8"/>
        <v>-</v>
      </c>
      <c r="CE30" s="1053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1441</v>
      </c>
      <c r="E118" s="167"/>
      <c r="F118" s="95" t="s">
        <v>16</v>
      </c>
      <c r="G118" s="67" t="s">
        <v>1442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1443</v>
      </c>
      <c r="C135" s="59" t="s">
        <v>437</v>
      </c>
      <c r="D135" s="60" t="s">
        <v>1444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1445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1446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1447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1248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1248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1248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195</v>
      </c>
      <c r="G2" s="605"/>
      <c r="H2" s="605"/>
      <c r="I2" s="605"/>
      <c r="J2" s="605"/>
      <c r="K2" s="719"/>
      <c r="L2" s="551" t="s">
        <v>196</v>
      </c>
      <c r="M2" s="605"/>
      <c r="N2" s="605"/>
      <c r="O2" s="605"/>
      <c r="P2" s="605"/>
      <c r="Q2" s="719"/>
      <c r="R2" s="888" t="s">
        <v>197</v>
      </c>
      <c r="S2" s="551" t="s">
        <v>198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32</v>
      </c>
      <c r="T5" s="896" t="s">
        <v>33</v>
      </c>
      <c r="U5" s="896" t="s">
        <v>34</v>
      </c>
      <c r="V5" s="896" t="s">
        <v>35</v>
      </c>
      <c r="W5" s="896" t="s">
        <v>36</v>
      </c>
      <c r="X5" s="897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39</v>
      </c>
      <c r="T6" s="900" t="s">
        <v>40</v>
      </c>
      <c r="U6" s="900" t="s">
        <v>41</v>
      </c>
      <c r="V6" s="901" t="s">
        <v>42</v>
      </c>
      <c r="W6" s="901" t="s">
        <v>43</v>
      </c>
      <c r="X6" s="902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47</v>
      </c>
      <c r="T7" s="905" t="s">
        <v>48</v>
      </c>
      <c r="U7" s="905" t="s">
        <v>49</v>
      </c>
      <c r="V7" s="905" t="s">
        <v>50</v>
      </c>
      <c r="W7" s="892" t="s">
        <v>51</v>
      </c>
      <c r="X7" s="906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54</v>
      </c>
      <c r="T8" s="908" t="s">
        <v>55</v>
      </c>
      <c r="U8" s="908" t="s">
        <v>56</v>
      </c>
      <c r="V8" s="896" t="s">
        <v>57</v>
      </c>
      <c r="W8" s="896" t="s">
        <v>58</v>
      </c>
      <c r="X8" s="909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61</v>
      </c>
      <c r="T9" s="908" t="s">
        <v>62</v>
      </c>
      <c r="U9" s="908" t="s">
        <v>63</v>
      </c>
      <c r="V9" s="896" t="s">
        <v>64</v>
      </c>
      <c r="W9" s="896" t="s">
        <v>65</v>
      </c>
      <c r="X9" s="909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68</v>
      </c>
      <c r="T10" s="900" t="s">
        <v>69</v>
      </c>
      <c r="U10" s="900" t="s">
        <v>70</v>
      </c>
      <c r="V10" s="901" t="s">
        <v>71</v>
      </c>
      <c r="W10" s="901" t="s">
        <v>72</v>
      </c>
      <c r="X10" s="910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74</v>
      </c>
      <c r="T11" s="905" t="s">
        <v>75</v>
      </c>
      <c r="U11" s="905" t="s">
        <v>76</v>
      </c>
      <c r="V11" s="892" t="s">
        <v>77</v>
      </c>
      <c r="W11" s="892" t="s">
        <v>78</v>
      </c>
      <c r="X11" s="912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80</v>
      </c>
      <c r="T12" s="900" t="s">
        <v>81</v>
      </c>
      <c r="U12" s="900" t="s">
        <v>82</v>
      </c>
      <c r="V12" s="901" t="s">
        <v>83</v>
      </c>
      <c r="W12" s="901" t="s">
        <v>84</v>
      </c>
      <c r="X12" s="914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87</v>
      </c>
      <c r="T13" s="916" t="s">
        <v>88</v>
      </c>
      <c r="U13" s="916" t="s">
        <v>89</v>
      </c>
      <c r="V13" s="917"/>
      <c r="W13" s="917"/>
      <c r="X13" s="906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92</v>
      </c>
      <c r="T14" s="919" t="s">
        <v>93</v>
      </c>
      <c r="U14" s="919" t="s">
        <v>94</v>
      </c>
      <c r="V14" s="920"/>
      <c r="W14" s="920"/>
      <c r="X14" s="909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97</v>
      </c>
      <c r="T15" s="922" t="s">
        <v>98</v>
      </c>
      <c r="U15" s="922" t="s">
        <v>99</v>
      </c>
      <c r="V15" s="923"/>
      <c r="W15" s="923"/>
      <c r="X15" s="910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103</v>
      </c>
      <c r="T16" s="905" t="s">
        <v>104</v>
      </c>
      <c r="U16" s="905" t="s">
        <v>105</v>
      </c>
      <c r="V16" s="905" t="s">
        <v>106</v>
      </c>
      <c r="W16" s="905" t="s">
        <v>199</v>
      </c>
      <c r="X16" s="906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108</v>
      </c>
      <c r="T17" s="908" t="s">
        <v>109</v>
      </c>
      <c r="U17" s="908" t="s">
        <v>110</v>
      </c>
      <c r="V17" s="908" t="s">
        <v>111</v>
      </c>
      <c r="W17" s="908" t="s">
        <v>112</v>
      </c>
      <c r="X17" s="909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113</v>
      </c>
      <c r="T18" s="900" t="s">
        <v>114</v>
      </c>
      <c r="U18" s="900" t="s">
        <v>115</v>
      </c>
      <c r="V18" s="900" t="s">
        <v>116</v>
      </c>
      <c r="W18" s="900" t="s">
        <v>117</v>
      </c>
      <c r="X18" s="910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119</v>
      </c>
      <c r="T19" s="905" t="s">
        <v>120</v>
      </c>
      <c r="U19" s="905" t="s">
        <v>121</v>
      </c>
      <c r="V19" s="905" t="s">
        <v>122</v>
      </c>
      <c r="W19" s="905" t="s">
        <v>123</v>
      </c>
      <c r="X19" s="906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124</v>
      </c>
      <c r="T20" s="908" t="s">
        <v>125</v>
      </c>
      <c r="U20" s="908" t="s">
        <v>126</v>
      </c>
      <c r="V20" s="908" t="s">
        <v>127</v>
      </c>
      <c r="W20" s="908" t="s">
        <v>128</v>
      </c>
      <c r="X20" s="909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131</v>
      </c>
      <c r="T21" s="900" t="s">
        <v>132</v>
      </c>
      <c r="U21" s="900" t="s">
        <v>133</v>
      </c>
      <c r="V21" s="900" t="s">
        <v>134</v>
      </c>
      <c r="W21" s="900" t="s">
        <v>135</v>
      </c>
      <c r="X21" s="910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139</v>
      </c>
      <c r="T22" s="905" t="s">
        <v>140</v>
      </c>
      <c r="U22" s="905" t="s">
        <v>141</v>
      </c>
      <c r="V22" s="905" t="s">
        <v>142</v>
      </c>
      <c r="W22" s="905" t="s">
        <v>143</v>
      </c>
      <c r="X22" s="906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146</v>
      </c>
      <c r="T23" s="900" t="s">
        <v>147</v>
      </c>
      <c r="U23" s="900" t="s">
        <v>148</v>
      </c>
      <c r="V23" s="900" t="s">
        <v>149</v>
      </c>
      <c r="W23" s="900" t="s">
        <v>150</v>
      </c>
      <c r="X23" s="910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154</v>
      </c>
      <c r="T24" s="905" t="s">
        <v>155</v>
      </c>
      <c r="U24" s="905" t="s">
        <v>156</v>
      </c>
      <c r="V24" s="905" t="s">
        <v>157</v>
      </c>
      <c r="W24" s="905" t="s">
        <v>158</v>
      </c>
      <c r="X24" s="912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160</v>
      </c>
      <c r="T25" s="908" t="s">
        <v>161</v>
      </c>
      <c r="U25" s="908" t="s">
        <v>162</v>
      </c>
      <c r="V25" s="908" t="s">
        <v>163</v>
      </c>
      <c r="W25" s="908" t="s">
        <v>164</v>
      </c>
      <c r="X25" s="925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166</v>
      </c>
      <c r="T26" s="908" t="s">
        <v>167</v>
      </c>
      <c r="U26" s="908" t="s">
        <v>168</v>
      </c>
      <c r="V26" s="908" t="s">
        <v>169</v>
      </c>
      <c r="W26" s="908" t="s">
        <v>170</v>
      </c>
      <c r="X26" s="925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172</v>
      </c>
      <c r="T27" s="900" t="s">
        <v>173</v>
      </c>
      <c r="U27" s="900" t="s">
        <v>174</v>
      </c>
      <c r="V27" s="900" t="s">
        <v>175</v>
      </c>
      <c r="W27" s="900" t="s">
        <v>176</v>
      </c>
      <c r="X27" s="914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180</v>
      </c>
      <c r="T28" s="929" t="s">
        <v>181</v>
      </c>
      <c r="U28" s="929" t="s">
        <v>182</v>
      </c>
      <c r="V28" s="929" t="s">
        <v>183</v>
      </c>
      <c r="W28" s="930"/>
      <c r="X28" s="931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185</v>
      </c>
      <c r="T29" s="905" t="s">
        <v>186</v>
      </c>
      <c r="U29" s="905" t="s">
        <v>187</v>
      </c>
      <c r="V29" s="905" t="s">
        <v>188</v>
      </c>
      <c r="W29" s="905" t="s">
        <v>189</v>
      </c>
      <c r="X29" s="906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190</v>
      </c>
      <c r="T30" s="900" t="s">
        <v>191</v>
      </c>
      <c r="U30" s="900" t="s">
        <v>192</v>
      </c>
      <c r="V30" s="900" t="s">
        <v>193</v>
      </c>
      <c r="W30" s="900" t="s">
        <v>194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200</v>
      </c>
      <c r="C4" s="609"/>
      <c r="D4" s="676" t="s">
        <v>201</v>
      </c>
      <c r="E4" s="677" t="s">
        <v>202</v>
      </c>
      <c r="F4" s="678" t="s">
        <v>203</v>
      </c>
      <c r="G4" s="678" t="s">
        <v>204</v>
      </c>
      <c r="H4" s="678" t="s">
        <v>205</v>
      </c>
      <c r="I4" s="678" t="s">
        <v>206</v>
      </c>
      <c r="J4" s="678" t="s">
        <v>207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208</v>
      </c>
      <c r="E5" s="680" t="s">
        <v>209</v>
      </c>
      <c r="F5" s="681" t="s">
        <v>210</v>
      </c>
      <c r="G5" s="681" t="s">
        <v>211</v>
      </c>
      <c r="H5" s="681" t="s">
        <v>212</v>
      </c>
      <c r="I5" s="681" t="s">
        <v>213</v>
      </c>
      <c r="J5" s="681" t="s">
        <v>214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215</v>
      </c>
      <c r="E6" s="682" t="s">
        <v>216</v>
      </c>
      <c r="F6" s="681" t="s">
        <v>217</v>
      </c>
      <c r="G6" s="681" t="s">
        <v>218</v>
      </c>
      <c r="H6" s="681" t="s">
        <v>219</v>
      </c>
      <c r="I6" s="681" t="s">
        <v>220</v>
      </c>
      <c r="J6" s="681" t="s">
        <v>221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222</v>
      </c>
      <c r="E7" s="684" t="s">
        <v>222</v>
      </c>
      <c r="F7" s="685" t="s">
        <v>223</v>
      </c>
      <c r="G7" s="685" t="s">
        <v>224</v>
      </c>
      <c r="H7" s="685" t="s">
        <v>225</v>
      </c>
      <c r="I7" s="685" t="s">
        <v>226</v>
      </c>
      <c r="J7" s="685" t="s">
        <v>227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228</v>
      </c>
      <c r="C8" s="686"/>
      <c r="D8" s="687" t="s">
        <v>229</v>
      </c>
      <c r="E8" s="688" t="s">
        <v>230</v>
      </c>
      <c r="F8" s="689" t="s">
        <v>231</v>
      </c>
      <c r="G8" s="689" t="s">
        <v>232</v>
      </c>
      <c r="H8" s="689" t="s">
        <v>233</v>
      </c>
      <c r="I8" s="689" t="s">
        <v>234</v>
      </c>
      <c r="J8" s="689" t="s">
        <v>235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236</v>
      </c>
      <c r="E9" s="691" t="s">
        <v>237</v>
      </c>
      <c r="F9" s="681" t="s">
        <v>238</v>
      </c>
      <c r="G9" s="681" t="s">
        <v>239</v>
      </c>
      <c r="H9" s="681" t="s">
        <v>240</v>
      </c>
      <c r="I9" s="681" t="s">
        <v>241</v>
      </c>
      <c r="J9" s="681" t="s">
        <v>242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243</v>
      </c>
      <c r="E10" s="691" t="s">
        <v>244</v>
      </c>
      <c r="F10" s="681" t="s">
        <v>245</v>
      </c>
      <c r="G10" s="681" t="s">
        <v>246</v>
      </c>
      <c r="H10" s="681" t="s">
        <v>247</v>
      </c>
      <c r="I10" s="681" t="s">
        <v>248</v>
      </c>
      <c r="J10" s="681" t="s">
        <v>249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250</v>
      </c>
      <c r="E11" s="692" t="s">
        <v>251</v>
      </c>
      <c r="F11" s="693" t="s">
        <v>252</v>
      </c>
      <c r="G11" s="693" t="s">
        <v>253</v>
      </c>
      <c r="H11" s="693" t="s">
        <v>254</v>
      </c>
      <c r="I11" s="693" t="s">
        <v>255</v>
      </c>
      <c r="J11" s="693" t="s">
        <v>256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257</v>
      </c>
      <c r="E12" s="694" t="s">
        <v>258</v>
      </c>
      <c r="F12" s="695"/>
      <c r="G12" s="695" t="s">
        <v>259</v>
      </c>
      <c r="H12" s="695" t="s">
        <v>260</v>
      </c>
      <c r="I12" s="695" t="s">
        <v>261</v>
      </c>
      <c r="J12" s="695" t="s">
        <v>262</v>
      </c>
      <c r="K12" s="695" t="s">
        <v>263</v>
      </c>
      <c r="L12" s="717" t="s">
        <v>264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265</v>
      </c>
      <c r="E13" s="694" t="s">
        <v>266</v>
      </c>
      <c r="F13" s="695"/>
      <c r="G13" s="695" t="s">
        <v>267</v>
      </c>
      <c r="H13" s="695" t="s">
        <v>268</v>
      </c>
      <c r="I13" s="695" t="s">
        <v>269</v>
      </c>
      <c r="J13" s="695" t="s">
        <v>270</v>
      </c>
      <c r="K13" s="695" t="s">
        <v>271</v>
      </c>
      <c r="L13" s="717" t="s">
        <v>272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273</v>
      </c>
      <c r="E14" s="694" t="s">
        <v>274</v>
      </c>
      <c r="F14" s="695"/>
      <c r="G14" s="695" t="s">
        <v>275</v>
      </c>
      <c r="H14" s="695" t="s">
        <v>276</v>
      </c>
      <c r="I14" s="695" t="s">
        <v>277</v>
      </c>
      <c r="J14" s="695" t="s">
        <v>278</v>
      </c>
      <c r="K14" s="695" t="s">
        <v>279</v>
      </c>
      <c r="L14" s="717" t="s">
        <v>280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281</v>
      </c>
      <c r="E15" s="694" t="s">
        <v>282</v>
      </c>
      <c r="F15" s="695"/>
      <c r="G15" s="695" t="s">
        <v>283</v>
      </c>
      <c r="H15" s="695" t="s">
        <v>284</v>
      </c>
      <c r="I15" s="695" t="s">
        <v>285</v>
      </c>
      <c r="J15" s="695" t="s">
        <v>286</v>
      </c>
      <c r="K15" s="695" t="s">
        <v>287</v>
      </c>
      <c r="L15" s="717" t="s">
        <v>288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289</v>
      </c>
      <c r="E16" s="694" t="s">
        <v>290</v>
      </c>
      <c r="F16" s="695"/>
      <c r="G16" s="695" t="s">
        <v>291</v>
      </c>
      <c r="H16" s="695" t="s">
        <v>292</v>
      </c>
      <c r="I16" s="695" t="s">
        <v>293</v>
      </c>
      <c r="J16" s="695" t="s">
        <v>294</v>
      </c>
      <c r="K16" s="695" t="s">
        <v>295</v>
      </c>
      <c r="L16" s="717" t="s">
        <v>296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297</v>
      </c>
      <c r="E17" s="694" t="s">
        <v>298</v>
      </c>
      <c r="F17" s="696"/>
      <c r="G17" s="696" t="s">
        <v>299</v>
      </c>
      <c r="H17" s="696" t="s">
        <v>300</v>
      </c>
      <c r="I17" s="696" t="s">
        <v>301</v>
      </c>
      <c r="J17" s="696" t="s">
        <v>302</v>
      </c>
      <c r="K17" s="696" t="s">
        <v>303</v>
      </c>
      <c r="L17" s="718" t="s">
        <v>304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/>
      <c r="D18" s="697" t="s">
        <v>305</v>
      </c>
      <c r="E18" s="698" t="s">
        <v>306</v>
      </c>
      <c r="F18" s="696"/>
      <c r="G18" s="696" t="s">
        <v>307</v>
      </c>
      <c r="H18" s="696" t="s">
        <v>308</v>
      </c>
      <c r="I18" s="696" t="s">
        <v>309</v>
      </c>
      <c r="J18" s="696" t="s">
        <v>310</v>
      </c>
      <c r="K18" s="696" t="s">
        <v>311</v>
      </c>
      <c r="L18" s="718" t="s">
        <v>312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195</v>
      </c>
      <c r="G2" s="605"/>
      <c r="H2" s="605"/>
      <c r="I2" s="605"/>
      <c r="J2" s="605"/>
      <c r="K2" s="633"/>
      <c r="L2" s="633"/>
      <c r="M2" s="551" t="s">
        <v>196</v>
      </c>
      <c r="N2" s="605"/>
      <c r="O2" s="605"/>
      <c r="P2" s="605"/>
      <c r="Q2" s="605"/>
      <c r="R2" s="605"/>
      <c r="S2" s="633"/>
      <c r="T2" s="635" t="s">
        <v>197</v>
      </c>
      <c r="U2" s="551" t="s">
        <v>198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200</v>
      </c>
      <c r="C4" s="609"/>
      <c r="D4" s="610" t="s">
        <v>201</v>
      </c>
      <c r="E4" s="611" t="s">
        <v>202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203</v>
      </c>
      <c r="V4" s="641" t="s">
        <v>204</v>
      </c>
      <c r="W4" s="641" t="s">
        <v>205</v>
      </c>
      <c r="X4" s="641" t="s">
        <v>206</v>
      </c>
      <c r="Y4" s="641" t="s">
        <v>207</v>
      </c>
      <c r="Z4" s="658"/>
      <c r="AA4" s="659"/>
    </row>
    <row r="5" s="501" customFormat="1" ht="99.95" customHeight="1" spans="2:27">
      <c r="B5" s="614"/>
      <c r="C5" s="615"/>
      <c r="D5" s="616" t="s">
        <v>208</v>
      </c>
      <c r="E5" s="617" t="s">
        <v>209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210</v>
      </c>
      <c r="V5" s="645" t="s">
        <v>211</v>
      </c>
      <c r="W5" s="645" t="s">
        <v>212</v>
      </c>
      <c r="X5" s="645" t="s">
        <v>213</v>
      </c>
      <c r="Y5" s="645" t="s">
        <v>214</v>
      </c>
      <c r="Z5" s="660"/>
      <c r="AA5" s="661"/>
    </row>
    <row r="6" s="501" customFormat="1" ht="99.95" customHeight="1" spans="2:27">
      <c r="B6" s="614"/>
      <c r="C6" s="615"/>
      <c r="D6" s="616" t="s">
        <v>215</v>
      </c>
      <c r="E6" s="620" t="s">
        <v>216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217</v>
      </c>
      <c r="V6" s="645" t="s">
        <v>218</v>
      </c>
      <c r="W6" s="645" t="s">
        <v>219</v>
      </c>
      <c r="X6" s="645" t="s">
        <v>220</v>
      </c>
      <c r="Y6" s="645" t="s">
        <v>221</v>
      </c>
      <c r="Z6" s="660"/>
      <c r="AA6" s="661"/>
    </row>
    <row r="7" s="501" customFormat="1" ht="99.95" customHeight="1" spans="2:27">
      <c r="B7" s="621"/>
      <c r="C7" s="622"/>
      <c r="D7" s="623" t="s">
        <v>222</v>
      </c>
      <c r="E7" s="624" t="s">
        <v>222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223</v>
      </c>
      <c r="V7" s="649" t="s">
        <v>224</v>
      </c>
      <c r="W7" s="649" t="s">
        <v>225</v>
      </c>
      <c r="X7" s="649" t="s">
        <v>226</v>
      </c>
      <c r="Y7" s="649" t="s">
        <v>227</v>
      </c>
      <c r="Z7" s="662"/>
      <c r="AA7" s="663"/>
    </row>
    <row r="8" s="501" customFormat="1" ht="99.95" customHeight="1" spans="2:27">
      <c r="B8" s="504" t="s">
        <v>228</v>
      </c>
      <c r="C8" s="609"/>
      <c r="D8" s="627" t="s">
        <v>229</v>
      </c>
      <c r="E8" s="611" t="s">
        <v>230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231</v>
      </c>
      <c r="V8" s="641" t="s">
        <v>232</v>
      </c>
      <c r="W8" s="641" t="s">
        <v>233</v>
      </c>
      <c r="X8" s="641" t="s">
        <v>234</v>
      </c>
      <c r="Y8" s="641" t="s">
        <v>235</v>
      </c>
      <c r="Z8" s="664"/>
      <c r="AA8" s="665"/>
    </row>
    <row r="9" s="501" customFormat="1" ht="99.95" customHeight="1" spans="2:27">
      <c r="B9" s="628"/>
      <c r="C9" s="615"/>
      <c r="D9" s="616" t="s">
        <v>236</v>
      </c>
      <c r="E9" s="617" t="s">
        <v>237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238</v>
      </c>
      <c r="V9" s="645" t="s">
        <v>239</v>
      </c>
      <c r="W9" s="645" t="s">
        <v>240</v>
      </c>
      <c r="X9" s="645" t="s">
        <v>241</v>
      </c>
      <c r="Y9" s="645" t="s">
        <v>242</v>
      </c>
      <c r="Z9" s="660"/>
      <c r="AA9" s="661"/>
    </row>
    <row r="10" s="501" customFormat="1" ht="99.95" customHeight="1" spans="2:27">
      <c r="B10" s="628"/>
      <c r="C10" s="615"/>
      <c r="D10" s="616" t="s">
        <v>243</v>
      </c>
      <c r="E10" s="617" t="s">
        <v>244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245</v>
      </c>
      <c r="V10" s="645" t="s">
        <v>246</v>
      </c>
      <c r="W10" s="645" t="s">
        <v>247</v>
      </c>
      <c r="X10" s="645" t="s">
        <v>248</v>
      </c>
      <c r="Y10" s="645" t="s">
        <v>249</v>
      </c>
      <c r="Z10" s="660"/>
      <c r="AA10" s="661"/>
    </row>
    <row r="11" s="501" customFormat="1" ht="99.95" customHeight="1" spans="2:27">
      <c r="B11" s="628"/>
      <c r="C11" s="615"/>
      <c r="D11" s="616" t="s">
        <v>250</v>
      </c>
      <c r="E11" s="629" t="s">
        <v>251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252</v>
      </c>
      <c r="V11" s="645" t="s">
        <v>253</v>
      </c>
      <c r="W11" s="645" t="s">
        <v>254</v>
      </c>
      <c r="X11" s="645" t="s">
        <v>255</v>
      </c>
      <c r="Y11" s="645" t="s">
        <v>256</v>
      </c>
      <c r="Z11" s="666"/>
      <c r="AA11" s="667"/>
    </row>
    <row r="12" s="501" customFormat="1" ht="99.95" customHeight="1" spans="2:27">
      <c r="B12" s="628"/>
      <c r="C12" s="615"/>
      <c r="D12" s="616" t="s">
        <v>257</v>
      </c>
      <c r="E12" s="629" t="s">
        <v>258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259</v>
      </c>
      <c r="W12" s="652" t="s">
        <v>260</v>
      </c>
      <c r="X12" s="652" t="s">
        <v>261</v>
      </c>
      <c r="Y12" s="652" t="s">
        <v>262</v>
      </c>
      <c r="Z12" s="668" t="s">
        <v>263</v>
      </c>
      <c r="AA12" s="669" t="s">
        <v>264</v>
      </c>
    </row>
    <row r="13" s="501" customFormat="1" ht="99.95" customHeight="1" spans="2:27">
      <c r="B13" s="628"/>
      <c r="C13" s="615"/>
      <c r="D13" s="616" t="s">
        <v>265</v>
      </c>
      <c r="E13" s="629" t="s">
        <v>266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267</v>
      </c>
      <c r="W13" s="652" t="s">
        <v>268</v>
      </c>
      <c r="X13" s="652" t="s">
        <v>269</v>
      </c>
      <c r="Y13" s="652" t="s">
        <v>270</v>
      </c>
      <c r="Z13" s="668" t="s">
        <v>271</v>
      </c>
      <c r="AA13" s="669" t="s">
        <v>272</v>
      </c>
    </row>
    <row r="14" s="501" customFormat="1" ht="99.95" customHeight="1" spans="2:27">
      <c r="B14" s="628"/>
      <c r="C14" s="615"/>
      <c r="D14" s="616" t="s">
        <v>273</v>
      </c>
      <c r="E14" s="629" t="s">
        <v>274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275</v>
      </c>
      <c r="W14" s="652" t="s">
        <v>276</v>
      </c>
      <c r="X14" s="652" t="s">
        <v>277</v>
      </c>
      <c r="Y14" s="652" t="s">
        <v>278</v>
      </c>
      <c r="Z14" s="668" t="s">
        <v>279</v>
      </c>
      <c r="AA14" s="669" t="s">
        <v>280</v>
      </c>
    </row>
    <row r="15" s="501" customFormat="1" ht="99.95" customHeight="1" spans="2:27">
      <c r="B15" s="628"/>
      <c r="C15" s="615"/>
      <c r="D15" s="616" t="s">
        <v>281</v>
      </c>
      <c r="E15" s="629" t="s">
        <v>282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283</v>
      </c>
      <c r="W15" s="652" t="s">
        <v>284</v>
      </c>
      <c r="X15" s="652" t="s">
        <v>285</v>
      </c>
      <c r="Y15" s="652" t="s">
        <v>286</v>
      </c>
      <c r="Z15" s="668" t="s">
        <v>287</v>
      </c>
      <c r="AA15" s="669" t="s">
        <v>288</v>
      </c>
    </row>
    <row r="16" s="501" customFormat="1" ht="99.95" customHeight="1" spans="2:27">
      <c r="B16" s="628"/>
      <c r="C16" s="615"/>
      <c r="D16" s="616" t="s">
        <v>289</v>
      </c>
      <c r="E16" s="629" t="s">
        <v>290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291</v>
      </c>
      <c r="W16" s="652" t="s">
        <v>292</v>
      </c>
      <c r="X16" s="652" t="s">
        <v>293</v>
      </c>
      <c r="Y16" s="652" t="s">
        <v>294</v>
      </c>
      <c r="Z16" s="668" t="s">
        <v>295</v>
      </c>
      <c r="AA16" s="669" t="s">
        <v>296</v>
      </c>
    </row>
    <row r="17" s="501" customFormat="1" ht="99.95" customHeight="1" spans="2:27">
      <c r="B17" s="628"/>
      <c r="C17" s="615"/>
      <c r="D17" s="616" t="s">
        <v>297</v>
      </c>
      <c r="E17" s="629" t="s">
        <v>298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299</v>
      </c>
      <c r="W17" s="652" t="s">
        <v>300</v>
      </c>
      <c r="X17" s="652" t="s">
        <v>301</v>
      </c>
      <c r="Y17" s="652" t="s">
        <v>302</v>
      </c>
      <c r="Z17" s="668" t="s">
        <v>303</v>
      </c>
      <c r="AA17" s="669" t="s">
        <v>304</v>
      </c>
    </row>
    <row r="18" s="501" customFormat="1" ht="99.95" customHeight="1" spans="2:27">
      <c r="B18" s="630"/>
      <c r="C18" s="622"/>
      <c r="D18" s="631" t="s">
        <v>305</v>
      </c>
      <c r="E18" s="632" t="s">
        <v>306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307</v>
      </c>
      <c r="W18" s="654" t="s">
        <v>308</v>
      </c>
      <c r="X18" s="654" t="s">
        <v>309</v>
      </c>
      <c r="Y18" s="654" t="s">
        <v>310</v>
      </c>
      <c r="Z18" s="670" t="s">
        <v>311</v>
      </c>
      <c r="AA18" s="671" t="s">
        <v>312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J36" sqref="J3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313</v>
      </c>
      <c r="E2" s="551" t="s">
        <v>313</v>
      </c>
      <c r="F2" s="551" t="s">
        <v>314</v>
      </c>
      <c r="G2" s="551" t="s">
        <v>315</v>
      </c>
      <c r="H2" s="551" t="s">
        <v>198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316</v>
      </c>
      <c r="C3" s="505"/>
      <c r="D3" s="552" t="s">
        <v>317</v>
      </c>
      <c r="E3" s="552" t="s">
        <v>318</v>
      </c>
      <c r="F3" s="548" t="s">
        <v>179</v>
      </c>
      <c r="G3" s="507" t="s">
        <v>179</v>
      </c>
      <c r="H3" s="508" t="s">
        <v>319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320</v>
      </c>
      <c r="E4" s="553" t="s">
        <v>321</v>
      </c>
      <c r="F4" s="554" t="s">
        <v>179</v>
      </c>
      <c r="G4" s="512" t="s">
        <v>179</v>
      </c>
      <c r="H4" s="513" t="s">
        <v>322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337</v>
      </c>
      <c r="H11" s="521" t="s">
        <v>338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337</v>
      </c>
      <c r="H19" s="521" t="s">
        <v>348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350</v>
      </c>
      <c r="C21" s="510"/>
      <c r="D21" s="516" t="s">
        <v>351</v>
      </c>
      <c r="E21" s="516" t="s">
        <v>31</v>
      </c>
      <c r="F21" s="555">
        <v>23</v>
      </c>
      <c r="G21" s="555" t="s">
        <v>325</v>
      </c>
      <c r="H21" s="556" t="s">
        <v>352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359</v>
      </c>
      <c r="E28" s="557" t="s">
        <v>360</v>
      </c>
      <c r="F28" s="524">
        <v>23</v>
      </c>
      <c r="G28" s="524" t="s">
        <v>325</v>
      </c>
      <c r="H28" s="525" t="s">
        <v>361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327</v>
      </c>
      <c r="H29" s="517" t="s">
        <v>362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329</v>
      </c>
      <c r="H30" s="517" t="s">
        <v>363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331</v>
      </c>
      <c r="H31" s="517" t="s">
        <v>364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333</v>
      </c>
      <c r="H32" s="517" t="s">
        <v>365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335</v>
      </c>
      <c r="H33" s="517" t="s">
        <v>366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337</v>
      </c>
      <c r="H34" s="521" t="s">
        <v>367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368</v>
      </c>
      <c r="E35" s="557" t="s">
        <v>369</v>
      </c>
      <c r="F35" s="524">
        <v>23</v>
      </c>
      <c r="G35" s="524" t="s">
        <v>325</v>
      </c>
      <c r="H35" s="525" t="s">
        <v>370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327</v>
      </c>
      <c r="H36" s="517" t="s">
        <v>371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329</v>
      </c>
      <c r="H37" s="517" t="s">
        <v>372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331</v>
      </c>
      <c r="H38" s="517" t="s">
        <v>373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333</v>
      </c>
      <c r="H39" s="517" t="s">
        <v>374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335</v>
      </c>
      <c r="H40" s="517" t="s">
        <v>375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337</v>
      </c>
      <c r="H41" s="530" t="s">
        <v>376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337</v>
      </c>
      <c r="H48" s="521" t="s">
        <v>385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337</v>
      </c>
      <c r="H56" s="521" t="s">
        <v>393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337</v>
      </c>
      <c r="H64" s="521" t="s">
        <v>402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337</v>
      </c>
      <c r="H72" s="517" t="s">
        <v>411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339</v>
      </c>
      <c r="H73" s="530" t="s">
        <v>412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423</v>
      </c>
      <c r="H80" s="549" t="s">
        <v>424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313</v>
      </c>
      <c r="E2" s="503" t="s">
        <v>313</v>
      </c>
      <c r="F2" s="503" t="s">
        <v>314</v>
      </c>
      <c r="G2" s="503" t="s">
        <v>315</v>
      </c>
      <c r="H2" s="503" t="s">
        <v>198</v>
      </c>
      <c r="I2" s="503" t="s">
        <v>0</v>
      </c>
      <c r="J2" s="503" t="s">
        <v>196</v>
      </c>
      <c r="K2" s="532" t="s">
        <v>197</v>
      </c>
    </row>
    <row r="3" ht="80.1" customHeight="1" spans="2:11">
      <c r="B3" s="504" t="s">
        <v>316</v>
      </c>
      <c r="C3" s="505"/>
      <c r="D3" s="506" t="s">
        <v>317</v>
      </c>
      <c r="E3" s="506" t="s">
        <v>318</v>
      </c>
      <c r="F3" s="507" t="s">
        <v>179</v>
      </c>
      <c r="G3" s="507" t="s">
        <v>179</v>
      </c>
      <c r="H3" s="508" t="s">
        <v>319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320</v>
      </c>
      <c r="E4" s="511" t="s">
        <v>321</v>
      </c>
      <c r="F4" s="512" t="s">
        <v>179</v>
      </c>
      <c r="G4" s="512" t="s">
        <v>179</v>
      </c>
      <c r="H4" s="513" t="s">
        <v>322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337</v>
      </c>
      <c r="H11" s="519" t="s">
        <v>338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337</v>
      </c>
      <c r="H19" s="519" t="s">
        <v>348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350</v>
      </c>
      <c r="C21" s="522"/>
      <c r="D21" s="523" t="s">
        <v>351</v>
      </c>
      <c r="E21" s="523" t="s">
        <v>31</v>
      </c>
      <c r="F21" s="524">
        <v>23</v>
      </c>
      <c r="G21" s="524" t="s">
        <v>325</v>
      </c>
      <c r="H21" s="525" t="s">
        <v>352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359</v>
      </c>
      <c r="E28" s="523" t="s">
        <v>360</v>
      </c>
      <c r="F28" s="524">
        <v>23</v>
      </c>
      <c r="G28" s="524" t="s">
        <v>325</v>
      </c>
      <c r="H28" s="525" t="s">
        <v>352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327</v>
      </c>
      <c r="H29" s="517" t="s">
        <v>353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329</v>
      </c>
      <c r="H30" s="517" t="s">
        <v>354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331</v>
      </c>
      <c r="H31" s="517" t="s">
        <v>355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333</v>
      </c>
      <c r="H32" s="517" t="s">
        <v>356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335</v>
      </c>
      <c r="H33" s="517" t="s">
        <v>357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337</v>
      </c>
      <c r="H34" s="521" t="s">
        <v>358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368</v>
      </c>
      <c r="E35" s="523" t="s">
        <v>369</v>
      </c>
      <c r="F35" s="524">
        <v>23</v>
      </c>
      <c r="G35" s="524" t="s">
        <v>325</v>
      </c>
      <c r="H35" s="525" t="s">
        <v>370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327</v>
      </c>
      <c r="H36" s="517" t="s">
        <v>371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329</v>
      </c>
      <c r="H37" s="517" t="s">
        <v>372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331</v>
      </c>
      <c r="H38" s="517" t="s">
        <v>373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333</v>
      </c>
      <c r="H39" s="517" t="s">
        <v>374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335</v>
      </c>
      <c r="H40" s="517" t="s">
        <v>375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337</v>
      </c>
      <c r="H41" s="530" t="s">
        <v>376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337</v>
      </c>
      <c r="H48" s="519" t="s">
        <v>385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337</v>
      </c>
      <c r="H56" s="519" t="s">
        <v>393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337</v>
      </c>
      <c r="H64" s="519" t="s">
        <v>402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337</v>
      </c>
      <c r="H72" s="519" t="s">
        <v>411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339</v>
      </c>
      <c r="H73" s="521" t="s">
        <v>412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423</v>
      </c>
      <c r="H80" s="549" t="s">
        <v>424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29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30"/>
      <c r="C1" s="430"/>
      <c r="L1" s="434"/>
      <c r="M1" s="434"/>
      <c r="N1" s="434"/>
      <c r="T1" s="434"/>
    </row>
    <row r="3" s="52" customFormat="1" ht="50.25" customHeight="1" spans="2:23">
      <c r="B3" s="431" t="s">
        <v>425</v>
      </c>
      <c r="C3" s="431" t="s">
        <v>426</v>
      </c>
      <c r="D3" s="432" t="s">
        <v>427</v>
      </c>
      <c r="E3" s="433" t="s">
        <v>13</v>
      </c>
      <c r="F3" s="433" t="s">
        <v>428</v>
      </c>
      <c r="G3" s="433" t="s">
        <v>429</v>
      </c>
      <c r="H3" s="433" t="s">
        <v>430</v>
      </c>
      <c r="I3" s="433" t="s">
        <v>431</v>
      </c>
      <c r="J3" s="433" t="s">
        <v>198</v>
      </c>
      <c r="K3" s="435" t="s">
        <v>432</v>
      </c>
      <c r="L3" s="433" t="s">
        <v>433</v>
      </c>
      <c r="M3" s="433" t="s">
        <v>434</v>
      </c>
      <c r="N3" s="436" t="s">
        <v>3</v>
      </c>
      <c r="O3" s="437" t="s">
        <v>4</v>
      </c>
      <c r="P3" s="437" t="s">
        <v>5</v>
      </c>
      <c r="Q3" s="437" t="s">
        <v>6</v>
      </c>
      <c r="R3" s="437" t="s">
        <v>7</v>
      </c>
      <c r="S3" s="437" t="s">
        <v>8</v>
      </c>
      <c r="T3" s="433" t="s">
        <v>435</v>
      </c>
      <c r="U3" s="433" t="s">
        <v>195</v>
      </c>
      <c r="V3" s="433" t="s">
        <v>10</v>
      </c>
      <c r="W3" s="437" t="s">
        <v>11</v>
      </c>
    </row>
    <row r="4" s="426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/>
      <c r="L4" s="438"/>
      <c r="M4" s="62"/>
      <c r="N4" s="62"/>
      <c r="O4" s="439"/>
      <c r="P4" s="439"/>
      <c r="Q4" s="439"/>
      <c r="R4" s="439"/>
      <c r="S4" s="439"/>
      <c r="T4" s="453">
        <f t="shared" ref="T4:T67" si="0">IF($A$1="补货",L4+M4+N4,L4)</f>
        <v>0</v>
      </c>
      <c r="U4" s="82"/>
      <c r="V4" s="453">
        <f t="shared" ref="V4:V21" si="1">T4+U4</f>
        <v>0</v>
      </c>
      <c r="W4" s="454" t="str">
        <f t="shared" ref="W4:W21" si="2">IF(S4&gt;0,V4/S4*7,"-")</f>
        <v>-</v>
      </c>
    </row>
    <row r="5" s="426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/>
      <c r="L5" s="438"/>
      <c r="M5" s="62"/>
      <c r="N5" s="62"/>
      <c r="O5" s="439"/>
      <c r="P5" s="439"/>
      <c r="Q5" s="439"/>
      <c r="R5" s="439"/>
      <c r="S5" s="439"/>
      <c r="T5" s="453">
        <f t="shared" si="0"/>
        <v>0</v>
      </c>
      <c r="U5" s="82"/>
      <c r="V5" s="453">
        <f t="shared" si="1"/>
        <v>0</v>
      </c>
      <c r="W5" s="454" t="str">
        <f t="shared" si="2"/>
        <v>-</v>
      </c>
    </row>
    <row r="6" s="426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/>
      <c r="L6" s="438"/>
      <c r="M6" s="62"/>
      <c r="N6" s="62"/>
      <c r="O6" s="439"/>
      <c r="P6" s="439"/>
      <c r="Q6" s="439"/>
      <c r="R6" s="439"/>
      <c r="S6" s="439"/>
      <c r="T6" s="453">
        <f t="shared" si="0"/>
        <v>0</v>
      </c>
      <c r="U6" s="82"/>
      <c r="V6" s="453">
        <f t="shared" si="1"/>
        <v>0</v>
      </c>
      <c r="W6" s="454" t="str">
        <f t="shared" si="2"/>
        <v>-</v>
      </c>
    </row>
    <row r="7" s="426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/>
      <c r="L7" s="440"/>
      <c r="M7" s="65"/>
      <c r="N7" s="65"/>
      <c r="O7" s="441"/>
      <c r="P7" s="441"/>
      <c r="Q7" s="441"/>
      <c r="R7" s="441"/>
      <c r="S7" s="441"/>
      <c r="T7" s="455">
        <f t="shared" si="0"/>
        <v>0</v>
      </c>
      <c r="U7" s="84"/>
      <c r="V7" s="456">
        <f t="shared" si="1"/>
        <v>0</v>
      </c>
      <c r="W7" s="457" t="str">
        <f t="shared" si="2"/>
        <v>-</v>
      </c>
    </row>
    <row r="8" s="426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/>
      <c r="L8" s="442"/>
      <c r="M8" s="67"/>
      <c r="N8" s="67"/>
      <c r="O8" s="443"/>
      <c r="P8" s="443"/>
      <c r="Q8" s="443"/>
      <c r="R8" s="443"/>
      <c r="S8" s="443"/>
      <c r="T8" s="458">
        <f t="shared" si="0"/>
        <v>0</v>
      </c>
      <c r="U8" s="68"/>
      <c r="V8" s="459">
        <f t="shared" si="1"/>
        <v>0</v>
      </c>
      <c r="W8" s="460" t="str">
        <f t="shared" si="2"/>
        <v>-</v>
      </c>
    </row>
    <row r="9" s="426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/>
      <c r="L9" s="438"/>
      <c r="M9" s="62"/>
      <c r="N9" s="62"/>
      <c r="O9" s="439"/>
      <c r="P9" s="439"/>
      <c r="Q9" s="439"/>
      <c r="R9" s="439"/>
      <c r="S9" s="439"/>
      <c r="T9" s="453">
        <f t="shared" si="0"/>
        <v>0</v>
      </c>
      <c r="U9" s="82"/>
      <c r="V9" s="453">
        <f t="shared" si="1"/>
        <v>0</v>
      </c>
      <c r="W9" s="454" t="str">
        <f t="shared" si="2"/>
        <v>-</v>
      </c>
    </row>
    <row r="10" s="426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/>
      <c r="L10" s="438"/>
      <c r="M10" s="62"/>
      <c r="N10" s="62"/>
      <c r="O10" s="439"/>
      <c r="P10" s="439"/>
      <c r="Q10" s="439"/>
      <c r="R10" s="439"/>
      <c r="S10" s="439"/>
      <c r="T10" s="453">
        <f t="shared" si="0"/>
        <v>0</v>
      </c>
      <c r="U10" s="82"/>
      <c r="V10" s="453">
        <f t="shared" si="1"/>
        <v>0</v>
      </c>
      <c r="W10" s="454" t="str">
        <f t="shared" si="2"/>
        <v>-</v>
      </c>
    </row>
    <row r="11" s="426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/>
      <c r="L11" s="440"/>
      <c r="M11" s="65"/>
      <c r="N11" s="65"/>
      <c r="O11" s="441"/>
      <c r="P11" s="441"/>
      <c r="Q11" s="441"/>
      <c r="R11" s="441"/>
      <c r="S11" s="441"/>
      <c r="T11" s="455">
        <f t="shared" si="0"/>
        <v>0</v>
      </c>
      <c r="U11" s="84"/>
      <c r="V11" s="456">
        <f t="shared" si="1"/>
        <v>0</v>
      </c>
      <c r="W11" s="457" t="str">
        <f t="shared" si="2"/>
        <v>-</v>
      </c>
    </row>
    <row r="12" s="426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/>
      <c r="L12" s="442"/>
      <c r="M12" s="67"/>
      <c r="N12" s="67"/>
      <c r="O12" s="443"/>
      <c r="P12" s="443"/>
      <c r="Q12" s="443"/>
      <c r="R12" s="443"/>
      <c r="S12" s="443"/>
      <c r="T12" s="458">
        <f t="shared" si="0"/>
        <v>0</v>
      </c>
      <c r="U12" s="68"/>
      <c r="V12" s="459">
        <f t="shared" si="1"/>
        <v>0</v>
      </c>
      <c r="W12" s="460" t="str">
        <f t="shared" si="2"/>
        <v>-</v>
      </c>
    </row>
    <row r="13" s="426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/>
      <c r="L13" s="438"/>
      <c r="M13" s="62"/>
      <c r="N13" s="62"/>
      <c r="O13" s="439"/>
      <c r="P13" s="439"/>
      <c r="Q13" s="439"/>
      <c r="R13" s="439"/>
      <c r="S13" s="439"/>
      <c r="T13" s="453">
        <f t="shared" si="0"/>
        <v>0</v>
      </c>
      <c r="U13" s="82"/>
      <c r="V13" s="453">
        <f t="shared" si="1"/>
        <v>0</v>
      </c>
      <c r="W13" s="454" t="str">
        <f t="shared" si="2"/>
        <v>-</v>
      </c>
    </row>
    <row r="14" s="426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/>
      <c r="L14" s="438"/>
      <c r="M14" s="62"/>
      <c r="N14" s="62"/>
      <c r="O14" s="439"/>
      <c r="P14" s="439"/>
      <c r="Q14" s="439"/>
      <c r="R14" s="439"/>
      <c r="S14" s="439"/>
      <c r="T14" s="453">
        <f t="shared" si="0"/>
        <v>0</v>
      </c>
      <c r="U14" s="82"/>
      <c r="V14" s="453">
        <f t="shared" si="1"/>
        <v>0</v>
      </c>
      <c r="W14" s="454" t="str">
        <f t="shared" si="2"/>
        <v>-</v>
      </c>
    </row>
    <row r="15" s="426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/>
      <c r="L15" s="440"/>
      <c r="M15" s="65"/>
      <c r="N15" s="65"/>
      <c r="O15" s="441"/>
      <c r="P15" s="441"/>
      <c r="Q15" s="441"/>
      <c r="R15" s="441"/>
      <c r="S15" s="441"/>
      <c r="T15" s="455">
        <f t="shared" si="0"/>
        <v>0</v>
      </c>
      <c r="U15" s="84"/>
      <c r="V15" s="456">
        <f t="shared" si="1"/>
        <v>0</v>
      </c>
      <c r="W15" s="457" t="str">
        <f t="shared" si="2"/>
        <v>-</v>
      </c>
    </row>
    <row r="16" s="426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/>
      <c r="L16" s="442"/>
      <c r="M16" s="67"/>
      <c r="N16" s="67"/>
      <c r="O16" s="443"/>
      <c r="P16" s="443"/>
      <c r="Q16" s="443"/>
      <c r="R16" s="443"/>
      <c r="S16" s="443"/>
      <c r="T16" s="458">
        <f t="shared" si="0"/>
        <v>0</v>
      </c>
      <c r="U16" s="68"/>
      <c r="V16" s="459">
        <f t="shared" si="1"/>
        <v>0</v>
      </c>
      <c r="W16" s="460" t="str">
        <f t="shared" si="2"/>
        <v>-</v>
      </c>
    </row>
    <row r="17" s="426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/>
      <c r="L17" s="438"/>
      <c r="M17" s="62"/>
      <c r="N17" s="62"/>
      <c r="O17" s="439"/>
      <c r="P17" s="439"/>
      <c r="Q17" s="439"/>
      <c r="R17" s="439"/>
      <c r="S17" s="439"/>
      <c r="T17" s="453">
        <f t="shared" si="0"/>
        <v>0</v>
      </c>
      <c r="U17" s="82"/>
      <c r="V17" s="453">
        <f t="shared" si="1"/>
        <v>0</v>
      </c>
      <c r="W17" s="454" t="str">
        <f t="shared" si="2"/>
        <v>-</v>
      </c>
    </row>
    <row r="18" s="426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/>
      <c r="L18" s="440"/>
      <c r="M18" s="65"/>
      <c r="N18" s="65"/>
      <c r="O18" s="441"/>
      <c r="P18" s="441"/>
      <c r="Q18" s="441"/>
      <c r="R18" s="441"/>
      <c r="S18" s="441"/>
      <c r="T18" s="455">
        <f t="shared" si="0"/>
        <v>0</v>
      </c>
      <c r="U18" s="84"/>
      <c r="V18" s="456">
        <f t="shared" si="1"/>
        <v>0</v>
      </c>
      <c r="W18" s="457" t="str">
        <f t="shared" si="2"/>
        <v>-</v>
      </c>
    </row>
    <row r="19" s="426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/>
      <c r="L19" s="442"/>
      <c r="M19" s="67"/>
      <c r="N19" s="67"/>
      <c r="O19" s="443"/>
      <c r="P19" s="443"/>
      <c r="Q19" s="443"/>
      <c r="R19" s="443"/>
      <c r="S19" s="443"/>
      <c r="T19" s="461">
        <f t="shared" si="0"/>
        <v>0</v>
      </c>
      <c r="U19" s="68"/>
      <c r="V19" s="462">
        <f t="shared" si="1"/>
        <v>0</v>
      </c>
      <c r="W19" s="460" t="str">
        <f t="shared" si="2"/>
        <v>-</v>
      </c>
    </row>
    <row r="20" s="426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/>
      <c r="L20" s="438"/>
      <c r="M20" s="62"/>
      <c r="N20" s="62"/>
      <c r="O20" s="439"/>
      <c r="P20" s="439"/>
      <c r="Q20" s="439"/>
      <c r="R20" s="439"/>
      <c r="S20" s="439"/>
      <c r="T20" s="463">
        <f t="shared" si="0"/>
        <v>0</v>
      </c>
      <c r="U20" s="82"/>
      <c r="V20" s="464">
        <f t="shared" si="1"/>
        <v>0</v>
      </c>
      <c r="W20" s="454" t="str">
        <f t="shared" si="2"/>
        <v>-</v>
      </c>
    </row>
    <row r="21" s="427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/>
      <c r="L21" s="444"/>
      <c r="M21" s="78"/>
      <c r="N21" s="78"/>
      <c r="O21" s="445"/>
      <c r="P21" s="445"/>
      <c r="Q21" s="445"/>
      <c r="R21" s="445"/>
      <c r="S21" s="445"/>
      <c r="T21" s="465">
        <f t="shared" si="0"/>
        <v>0</v>
      </c>
      <c r="U21" s="159"/>
      <c r="V21" s="466">
        <f t="shared" si="1"/>
        <v>0</v>
      </c>
      <c r="W21" s="467" t="str">
        <f t="shared" si="2"/>
        <v>-</v>
      </c>
      <c r="Y21" s="426"/>
    </row>
    <row r="22" s="427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/>
      <c r="L22" s="440"/>
      <c r="M22" s="81"/>
      <c r="N22" s="81"/>
      <c r="O22" s="441"/>
      <c r="P22" s="441"/>
      <c r="Q22" s="441"/>
      <c r="R22" s="441"/>
      <c r="S22" s="441"/>
      <c r="T22" s="468">
        <f t="shared" si="0"/>
        <v>0</v>
      </c>
      <c r="U22" s="160"/>
      <c r="V22" s="469">
        <f t="shared" ref="V22:V52" si="3">T22+U22</f>
        <v>0</v>
      </c>
      <c r="W22" s="457" t="str">
        <f t="shared" ref="W22:W52" si="4">IF(S22&gt;0,V22/S22*7,"-")</f>
        <v>-</v>
      </c>
      <c r="Y22" s="426"/>
    </row>
    <row r="23" s="426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/>
      <c r="L23" s="442"/>
      <c r="M23" s="67"/>
      <c r="N23" s="67"/>
      <c r="O23" s="443"/>
      <c r="P23" s="443"/>
      <c r="Q23" s="443"/>
      <c r="R23" s="443"/>
      <c r="S23" s="443"/>
      <c r="T23" s="458">
        <f t="shared" si="0"/>
        <v>0</v>
      </c>
      <c r="U23" s="68"/>
      <c r="V23" s="459">
        <f t="shared" si="3"/>
        <v>0</v>
      </c>
      <c r="W23" s="460" t="str">
        <f t="shared" si="4"/>
        <v>-</v>
      </c>
    </row>
    <row r="24" s="426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/>
      <c r="L24" s="438"/>
      <c r="M24" s="62"/>
      <c r="N24" s="62"/>
      <c r="O24" s="439"/>
      <c r="P24" s="439"/>
      <c r="Q24" s="439"/>
      <c r="R24" s="439"/>
      <c r="S24" s="439"/>
      <c r="T24" s="453">
        <f t="shared" si="0"/>
        <v>0</v>
      </c>
      <c r="U24" s="82"/>
      <c r="V24" s="453">
        <f t="shared" si="3"/>
        <v>0</v>
      </c>
      <c r="W24" s="454" t="str">
        <f t="shared" si="4"/>
        <v>-</v>
      </c>
    </row>
    <row r="25" s="426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/>
      <c r="L25" s="440"/>
      <c r="M25" s="65"/>
      <c r="N25" s="65"/>
      <c r="O25" s="441"/>
      <c r="P25" s="441"/>
      <c r="Q25" s="441"/>
      <c r="R25" s="441"/>
      <c r="S25" s="441"/>
      <c r="T25" s="455">
        <f t="shared" si="0"/>
        <v>0</v>
      </c>
      <c r="U25" s="84"/>
      <c r="V25" s="456">
        <f t="shared" si="3"/>
        <v>0</v>
      </c>
      <c r="W25" s="457" t="str">
        <f t="shared" si="4"/>
        <v>-</v>
      </c>
    </row>
    <row r="26" s="426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/>
      <c r="L26" s="442"/>
      <c r="M26" s="67"/>
      <c r="N26" s="67"/>
      <c r="O26" s="446"/>
      <c r="P26" s="446"/>
      <c r="Q26" s="446"/>
      <c r="R26" s="446"/>
      <c r="S26" s="443"/>
      <c r="T26" s="68">
        <f t="shared" si="0"/>
        <v>0</v>
      </c>
      <c r="U26" s="68"/>
      <c r="V26" s="462">
        <f t="shared" si="3"/>
        <v>0</v>
      </c>
      <c r="W26" s="460" t="str">
        <f t="shared" si="4"/>
        <v>-</v>
      </c>
    </row>
    <row r="27" s="426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/>
      <c r="L27" s="438"/>
      <c r="M27" s="62"/>
      <c r="N27" s="62"/>
      <c r="O27" s="447"/>
      <c r="P27" s="447"/>
      <c r="Q27" s="447"/>
      <c r="R27" s="447"/>
      <c r="S27" s="439"/>
      <c r="T27" s="82">
        <f t="shared" si="0"/>
        <v>0</v>
      </c>
      <c r="U27" s="82"/>
      <c r="V27" s="464">
        <f t="shared" si="3"/>
        <v>0</v>
      </c>
      <c r="W27" s="454" t="str">
        <f t="shared" si="4"/>
        <v>-</v>
      </c>
    </row>
    <row r="28" s="426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/>
      <c r="L28" s="444"/>
      <c r="M28" s="79"/>
      <c r="N28" s="79"/>
      <c r="O28" s="448"/>
      <c r="P28" s="448"/>
      <c r="Q28" s="448"/>
      <c r="R28" s="448"/>
      <c r="S28" s="445"/>
      <c r="T28" s="83">
        <f t="shared" si="0"/>
        <v>0</v>
      </c>
      <c r="U28" s="83"/>
      <c r="V28" s="466">
        <f t="shared" si="3"/>
        <v>0</v>
      </c>
      <c r="W28" s="467" t="str">
        <f t="shared" si="4"/>
        <v>-</v>
      </c>
    </row>
    <row r="29" s="426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/>
      <c r="L29" s="440"/>
      <c r="M29" s="65"/>
      <c r="N29" s="65"/>
      <c r="O29" s="449"/>
      <c r="P29" s="449"/>
      <c r="Q29" s="449"/>
      <c r="R29" s="449"/>
      <c r="S29" s="441"/>
      <c r="T29" s="84">
        <f t="shared" si="0"/>
        <v>0</v>
      </c>
      <c r="U29" s="84"/>
      <c r="V29" s="469">
        <f t="shared" si="3"/>
        <v>0</v>
      </c>
      <c r="W29" s="457" t="str">
        <f t="shared" si="4"/>
        <v>-</v>
      </c>
    </row>
    <row r="30" s="426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/>
      <c r="L30" s="450"/>
      <c r="M30" s="86"/>
      <c r="N30" s="86"/>
      <c r="O30" s="451"/>
      <c r="P30" s="451"/>
      <c r="Q30" s="451"/>
      <c r="R30" s="451"/>
      <c r="S30" s="452"/>
      <c r="T30" s="87">
        <f t="shared" si="0"/>
        <v>0</v>
      </c>
      <c r="U30" s="87"/>
      <c r="V30" s="470">
        <f t="shared" si="3"/>
        <v>0</v>
      </c>
      <c r="W30" s="471" t="str">
        <f t="shared" si="4"/>
        <v>-</v>
      </c>
    </row>
    <row r="31" s="426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/>
      <c r="L31" s="438"/>
      <c r="M31" s="62"/>
      <c r="N31" s="62"/>
      <c r="O31" s="447"/>
      <c r="P31" s="447"/>
      <c r="Q31" s="447"/>
      <c r="R31" s="447"/>
      <c r="S31" s="439"/>
      <c r="T31" s="82">
        <f t="shared" si="0"/>
        <v>0</v>
      </c>
      <c r="U31" s="82"/>
      <c r="V31" s="464">
        <f t="shared" si="3"/>
        <v>0</v>
      </c>
      <c r="W31" s="454" t="str">
        <f t="shared" si="4"/>
        <v>-</v>
      </c>
    </row>
    <row r="32" s="426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/>
      <c r="L32" s="444"/>
      <c r="M32" s="79"/>
      <c r="N32" s="79"/>
      <c r="O32" s="448"/>
      <c r="P32" s="448"/>
      <c r="Q32" s="448"/>
      <c r="R32" s="448"/>
      <c r="S32" s="445"/>
      <c r="T32" s="82">
        <f t="shared" si="0"/>
        <v>0</v>
      </c>
      <c r="U32" s="82"/>
      <c r="V32" s="464">
        <f t="shared" si="3"/>
        <v>0</v>
      </c>
      <c r="W32" s="454" t="str">
        <f t="shared" si="4"/>
        <v>-</v>
      </c>
    </row>
    <row r="33" s="426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/>
      <c r="L33" s="440"/>
      <c r="M33" s="65"/>
      <c r="N33" s="65"/>
      <c r="O33" s="449"/>
      <c r="P33" s="449"/>
      <c r="Q33" s="449"/>
      <c r="R33" s="449"/>
      <c r="S33" s="441"/>
      <c r="T33" s="84">
        <f t="shared" si="0"/>
        <v>0</v>
      </c>
      <c r="U33" s="84"/>
      <c r="V33" s="469">
        <f t="shared" si="3"/>
        <v>0</v>
      </c>
      <c r="W33" s="457" t="str">
        <f t="shared" si="4"/>
        <v>-</v>
      </c>
    </row>
    <row r="34" s="426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/>
      <c r="L34" s="442"/>
      <c r="M34" s="67"/>
      <c r="N34" s="67"/>
      <c r="O34" s="446"/>
      <c r="P34" s="446"/>
      <c r="Q34" s="446"/>
      <c r="R34" s="446"/>
      <c r="S34" s="443"/>
      <c r="T34" s="68">
        <f t="shared" si="0"/>
        <v>0</v>
      </c>
      <c r="U34" s="68"/>
      <c r="V34" s="462">
        <f t="shared" si="3"/>
        <v>0</v>
      </c>
      <c r="W34" s="460" t="str">
        <f t="shared" si="4"/>
        <v>-</v>
      </c>
    </row>
    <row r="35" s="426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/>
      <c r="L35" s="438"/>
      <c r="M35" s="62"/>
      <c r="N35" s="62"/>
      <c r="O35" s="447"/>
      <c r="P35" s="447"/>
      <c r="Q35" s="447"/>
      <c r="R35" s="447"/>
      <c r="S35" s="439"/>
      <c r="T35" s="82">
        <f t="shared" si="0"/>
        <v>0</v>
      </c>
      <c r="U35" s="82"/>
      <c r="V35" s="464">
        <f t="shared" si="3"/>
        <v>0</v>
      </c>
      <c r="W35" s="454" t="str">
        <f t="shared" si="4"/>
        <v>-</v>
      </c>
    </row>
    <row r="36" s="426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/>
      <c r="L36" s="444"/>
      <c r="M36" s="79"/>
      <c r="N36" s="79"/>
      <c r="O36" s="448"/>
      <c r="P36" s="448"/>
      <c r="Q36" s="448"/>
      <c r="R36" s="448"/>
      <c r="S36" s="445"/>
      <c r="T36" s="82">
        <f t="shared" si="0"/>
        <v>0</v>
      </c>
      <c r="U36" s="82"/>
      <c r="V36" s="464">
        <f t="shared" si="3"/>
        <v>0</v>
      </c>
      <c r="W36" s="454" t="str">
        <f t="shared" si="4"/>
        <v>-</v>
      </c>
    </row>
    <row r="37" s="426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/>
      <c r="L37" s="440"/>
      <c r="M37" s="65"/>
      <c r="N37" s="65"/>
      <c r="O37" s="449"/>
      <c r="P37" s="449"/>
      <c r="Q37" s="449"/>
      <c r="R37" s="449"/>
      <c r="S37" s="441"/>
      <c r="T37" s="84">
        <f t="shared" si="0"/>
        <v>0</v>
      </c>
      <c r="U37" s="84"/>
      <c r="V37" s="469">
        <f t="shared" si="3"/>
        <v>0</v>
      </c>
      <c r="W37" s="457" t="str">
        <f t="shared" si="4"/>
        <v>-</v>
      </c>
    </row>
    <row r="38" s="426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/>
      <c r="L38" s="442"/>
      <c r="M38" s="67"/>
      <c r="N38" s="67"/>
      <c r="O38" s="443"/>
      <c r="P38" s="443"/>
      <c r="Q38" s="443"/>
      <c r="R38" s="443"/>
      <c r="S38" s="443"/>
      <c r="T38" s="461">
        <f t="shared" si="0"/>
        <v>0</v>
      </c>
      <c r="U38" s="68"/>
      <c r="V38" s="462">
        <f t="shared" si="3"/>
        <v>0</v>
      </c>
      <c r="W38" s="460" t="str">
        <f t="shared" si="4"/>
        <v>-</v>
      </c>
    </row>
    <row r="39" s="426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/>
      <c r="L39" s="438"/>
      <c r="M39" s="62"/>
      <c r="N39" s="62"/>
      <c r="O39" s="439"/>
      <c r="P39" s="439"/>
      <c r="Q39" s="439"/>
      <c r="R39" s="439"/>
      <c r="S39" s="439"/>
      <c r="T39" s="463">
        <f t="shared" si="0"/>
        <v>0</v>
      </c>
      <c r="U39" s="82"/>
      <c r="V39" s="464">
        <f t="shared" si="3"/>
        <v>0</v>
      </c>
      <c r="W39" s="454" t="str">
        <f t="shared" si="4"/>
        <v>-</v>
      </c>
    </row>
    <row r="40" s="426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/>
      <c r="L40" s="440"/>
      <c r="M40" s="65"/>
      <c r="N40" s="65"/>
      <c r="O40" s="441"/>
      <c r="P40" s="441"/>
      <c r="Q40" s="441"/>
      <c r="R40" s="441"/>
      <c r="S40" s="441"/>
      <c r="T40" s="468">
        <f t="shared" si="0"/>
        <v>0</v>
      </c>
      <c r="U40" s="84"/>
      <c r="V40" s="469">
        <f t="shared" si="3"/>
        <v>0</v>
      </c>
      <c r="W40" s="457" t="str">
        <f t="shared" si="4"/>
        <v>-</v>
      </c>
    </row>
    <row r="41" s="426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/>
      <c r="L41" s="442"/>
      <c r="M41" s="67"/>
      <c r="N41" s="67"/>
      <c r="O41" s="446"/>
      <c r="P41" s="446"/>
      <c r="Q41" s="446"/>
      <c r="R41" s="446"/>
      <c r="S41" s="443"/>
      <c r="T41" s="68">
        <f t="shared" si="0"/>
        <v>0</v>
      </c>
      <c r="U41" s="68"/>
      <c r="V41" s="462">
        <f t="shared" si="3"/>
        <v>0</v>
      </c>
      <c r="W41" s="460" t="str">
        <f t="shared" si="4"/>
        <v>-</v>
      </c>
    </row>
    <row r="42" s="426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/>
      <c r="L42" s="438"/>
      <c r="M42" s="62"/>
      <c r="N42" s="62"/>
      <c r="O42" s="447"/>
      <c r="P42" s="447"/>
      <c r="Q42" s="447"/>
      <c r="R42" s="447"/>
      <c r="S42" s="439"/>
      <c r="T42" s="82">
        <f t="shared" si="0"/>
        <v>0</v>
      </c>
      <c r="U42" s="82"/>
      <c r="V42" s="464">
        <f t="shared" si="3"/>
        <v>0</v>
      </c>
      <c r="W42" s="454" t="str">
        <f t="shared" si="4"/>
        <v>-</v>
      </c>
    </row>
    <row r="43" s="426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/>
      <c r="L43" s="444"/>
      <c r="M43" s="79"/>
      <c r="N43" s="79"/>
      <c r="O43" s="448"/>
      <c r="P43" s="448"/>
      <c r="Q43" s="448"/>
      <c r="R43" s="448"/>
      <c r="S43" s="445"/>
      <c r="T43" s="82">
        <f t="shared" si="0"/>
        <v>0</v>
      </c>
      <c r="U43" s="82"/>
      <c r="V43" s="464">
        <f t="shared" si="3"/>
        <v>0</v>
      </c>
      <c r="W43" s="454" t="str">
        <f t="shared" si="4"/>
        <v>-</v>
      </c>
    </row>
    <row r="44" s="426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/>
      <c r="L44" s="440"/>
      <c r="M44" s="65"/>
      <c r="N44" s="65"/>
      <c r="O44" s="449"/>
      <c r="P44" s="449"/>
      <c r="Q44" s="449"/>
      <c r="R44" s="449"/>
      <c r="S44" s="441"/>
      <c r="T44" s="84">
        <f t="shared" si="0"/>
        <v>0</v>
      </c>
      <c r="U44" s="84"/>
      <c r="V44" s="469">
        <f t="shared" si="3"/>
        <v>0</v>
      </c>
      <c r="W44" s="457" t="str">
        <f t="shared" si="4"/>
        <v>-</v>
      </c>
    </row>
    <row r="45" s="426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/>
      <c r="L45" s="442"/>
      <c r="M45" s="67"/>
      <c r="N45" s="67"/>
      <c r="O45" s="446"/>
      <c r="P45" s="446"/>
      <c r="Q45" s="446"/>
      <c r="R45" s="446"/>
      <c r="S45" s="443"/>
      <c r="T45" s="68">
        <f t="shared" si="0"/>
        <v>0</v>
      </c>
      <c r="U45" s="68"/>
      <c r="V45" s="462">
        <f t="shared" si="3"/>
        <v>0</v>
      </c>
      <c r="W45" s="460" t="str">
        <f t="shared" si="4"/>
        <v>-</v>
      </c>
    </row>
    <row r="46" s="426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/>
      <c r="L46" s="438"/>
      <c r="M46" s="62"/>
      <c r="N46" s="62"/>
      <c r="O46" s="447"/>
      <c r="P46" s="447"/>
      <c r="Q46" s="447"/>
      <c r="R46" s="447"/>
      <c r="S46" s="439"/>
      <c r="T46" s="82">
        <f t="shared" si="0"/>
        <v>0</v>
      </c>
      <c r="U46" s="82"/>
      <c r="V46" s="464">
        <f t="shared" si="3"/>
        <v>0</v>
      </c>
      <c r="W46" s="454" t="str">
        <f t="shared" si="4"/>
        <v>-</v>
      </c>
    </row>
    <row r="47" s="426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/>
      <c r="L47" s="444"/>
      <c r="M47" s="79"/>
      <c r="N47" s="79"/>
      <c r="O47" s="448"/>
      <c r="P47" s="448"/>
      <c r="Q47" s="448"/>
      <c r="R47" s="448"/>
      <c r="S47" s="445"/>
      <c r="T47" s="82">
        <f t="shared" si="0"/>
        <v>0</v>
      </c>
      <c r="U47" s="82"/>
      <c r="V47" s="464">
        <f t="shared" si="3"/>
        <v>0</v>
      </c>
      <c r="W47" s="454" t="str">
        <f t="shared" si="4"/>
        <v>-</v>
      </c>
    </row>
    <row r="48" s="426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/>
      <c r="L48" s="440"/>
      <c r="M48" s="65"/>
      <c r="N48" s="65"/>
      <c r="O48" s="449"/>
      <c r="P48" s="449"/>
      <c r="Q48" s="449"/>
      <c r="R48" s="449"/>
      <c r="S48" s="441"/>
      <c r="T48" s="84">
        <f t="shared" si="0"/>
        <v>0</v>
      </c>
      <c r="U48" s="84"/>
      <c r="V48" s="469">
        <f t="shared" si="3"/>
        <v>0</v>
      </c>
      <c r="W48" s="457" t="str">
        <f t="shared" si="4"/>
        <v>-</v>
      </c>
    </row>
    <row r="49" s="426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/>
      <c r="L49" s="442"/>
      <c r="M49" s="67"/>
      <c r="N49" s="67"/>
      <c r="O49" s="446"/>
      <c r="P49" s="446"/>
      <c r="Q49" s="446"/>
      <c r="R49" s="446"/>
      <c r="S49" s="443"/>
      <c r="T49" s="68">
        <f t="shared" si="0"/>
        <v>0</v>
      </c>
      <c r="U49" s="68"/>
      <c r="V49" s="462">
        <f t="shared" si="3"/>
        <v>0</v>
      </c>
      <c r="W49" s="460" t="str">
        <f t="shared" si="4"/>
        <v>-</v>
      </c>
    </row>
    <row r="50" s="426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/>
      <c r="L50" s="438"/>
      <c r="M50" s="62"/>
      <c r="N50" s="62"/>
      <c r="O50" s="447"/>
      <c r="P50" s="447"/>
      <c r="Q50" s="447"/>
      <c r="R50" s="447"/>
      <c r="S50" s="439"/>
      <c r="T50" s="82">
        <f t="shared" si="0"/>
        <v>0</v>
      </c>
      <c r="U50" s="82"/>
      <c r="V50" s="464">
        <f t="shared" si="3"/>
        <v>0</v>
      </c>
      <c r="W50" s="454" t="str">
        <f t="shared" si="4"/>
        <v>-</v>
      </c>
    </row>
    <row r="51" s="426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/>
      <c r="L51" s="444"/>
      <c r="M51" s="79"/>
      <c r="N51" s="79"/>
      <c r="O51" s="448"/>
      <c r="P51" s="448"/>
      <c r="Q51" s="448"/>
      <c r="R51" s="448"/>
      <c r="S51" s="445"/>
      <c r="T51" s="82">
        <f t="shared" si="0"/>
        <v>0</v>
      </c>
      <c r="U51" s="82"/>
      <c r="V51" s="464">
        <f t="shared" si="3"/>
        <v>0</v>
      </c>
      <c r="W51" s="454" t="str">
        <f t="shared" si="4"/>
        <v>-</v>
      </c>
    </row>
    <row r="52" s="426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/>
      <c r="L52" s="440"/>
      <c r="M52" s="65"/>
      <c r="N52" s="65"/>
      <c r="O52" s="449"/>
      <c r="P52" s="449"/>
      <c r="Q52" s="449"/>
      <c r="R52" s="449"/>
      <c r="S52" s="441"/>
      <c r="T52" s="84">
        <f t="shared" si="0"/>
        <v>0</v>
      </c>
      <c r="U52" s="84"/>
      <c r="V52" s="469">
        <f t="shared" si="3"/>
        <v>0</v>
      </c>
      <c r="W52" s="457" t="str">
        <f t="shared" si="4"/>
        <v>-</v>
      </c>
    </row>
    <row r="53" s="426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/>
      <c r="L53" s="442"/>
      <c r="M53" s="67"/>
      <c r="N53" s="67"/>
      <c r="O53" s="443"/>
      <c r="P53" s="443"/>
      <c r="Q53" s="443"/>
      <c r="R53" s="443"/>
      <c r="S53" s="443"/>
      <c r="T53" s="461">
        <f t="shared" si="0"/>
        <v>0</v>
      </c>
      <c r="U53" s="68"/>
      <c r="V53" s="462">
        <f t="shared" ref="V53:V87" si="5">T53+U53</f>
        <v>0</v>
      </c>
      <c r="W53" s="460" t="str">
        <f t="shared" ref="W53:W86" si="6">IF(S53&gt;0,V53/S53*7,"-")</f>
        <v>-</v>
      </c>
    </row>
    <row r="54" s="426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/>
      <c r="L54" s="438"/>
      <c r="M54" s="62"/>
      <c r="N54" s="62"/>
      <c r="O54" s="439"/>
      <c r="P54" s="439"/>
      <c r="Q54" s="439"/>
      <c r="R54" s="439"/>
      <c r="S54" s="439"/>
      <c r="T54" s="463">
        <f t="shared" si="0"/>
        <v>0</v>
      </c>
      <c r="U54" s="82"/>
      <c r="V54" s="464">
        <f t="shared" si="5"/>
        <v>0</v>
      </c>
      <c r="W54" s="454" t="str">
        <f t="shared" si="6"/>
        <v>-</v>
      </c>
    </row>
    <row r="55" s="426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/>
      <c r="L55" s="444"/>
      <c r="M55" s="79"/>
      <c r="N55" s="79"/>
      <c r="O55" s="445"/>
      <c r="P55" s="445"/>
      <c r="Q55" s="445"/>
      <c r="R55" s="445"/>
      <c r="S55" s="445"/>
      <c r="T55" s="465">
        <f t="shared" si="0"/>
        <v>0</v>
      </c>
      <c r="U55" s="83"/>
      <c r="V55" s="466">
        <f t="shared" si="5"/>
        <v>0</v>
      </c>
      <c r="W55" s="467" t="str">
        <f t="shared" si="6"/>
        <v>-</v>
      </c>
    </row>
    <row r="56" s="426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/>
      <c r="L56" s="440"/>
      <c r="M56" s="65"/>
      <c r="N56" s="65"/>
      <c r="O56" s="441"/>
      <c r="P56" s="441"/>
      <c r="Q56" s="441"/>
      <c r="R56" s="441"/>
      <c r="S56" s="441"/>
      <c r="T56" s="468">
        <f t="shared" si="0"/>
        <v>0</v>
      </c>
      <c r="U56" s="84"/>
      <c r="V56" s="469">
        <f t="shared" ref="V56" si="7">T56+U56</f>
        <v>0</v>
      </c>
      <c r="W56" s="457" t="str">
        <f t="shared" ref="W56" si="8">IF(S56&gt;0,V56/S56*7,"-")</f>
        <v>-</v>
      </c>
    </row>
    <row r="57" s="426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/>
      <c r="L57" s="442"/>
      <c r="M57" s="67"/>
      <c r="N57" s="67"/>
      <c r="O57" s="443"/>
      <c r="P57" s="443"/>
      <c r="Q57" s="443"/>
      <c r="R57" s="443"/>
      <c r="S57" s="443"/>
      <c r="T57" s="461">
        <f t="shared" si="0"/>
        <v>0</v>
      </c>
      <c r="U57" s="68"/>
      <c r="V57" s="462">
        <f t="shared" si="5"/>
        <v>0</v>
      </c>
      <c r="W57" s="460" t="str">
        <f t="shared" si="6"/>
        <v>-</v>
      </c>
    </row>
    <row r="58" s="426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/>
      <c r="L58" s="438"/>
      <c r="M58" s="62"/>
      <c r="N58" s="62"/>
      <c r="O58" s="439"/>
      <c r="P58" s="439"/>
      <c r="Q58" s="439"/>
      <c r="R58" s="439"/>
      <c r="S58" s="439"/>
      <c r="T58" s="463">
        <f t="shared" si="0"/>
        <v>0</v>
      </c>
      <c r="U58" s="82"/>
      <c r="V58" s="464">
        <f t="shared" si="5"/>
        <v>0</v>
      </c>
      <c r="W58" s="454" t="str">
        <f t="shared" si="6"/>
        <v>-</v>
      </c>
    </row>
    <row r="59" s="426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/>
      <c r="L59" s="444"/>
      <c r="M59" s="79"/>
      <c r="N59" s="79"/>
      <c r="O59" s="445"/>
      <c r="P59" s="445"/>
      <c r="Q59" s="445"/>
      <c r="R59" s="445"/>
      <c r="S59" s="445"/>
      <c r="T59" s="465">
        <f t="shared" si="0"/>
        <v>0</v>
      </c>
      <c r="U59" s="83"/>
      <c r="V59" s="466">
        <f t="shared" si="5"/>
        <v>0</v>
      </c>
      <c r="W59" s="467" t="str">
        <f t="shared" si="6"/>
        <v>-</v>
      </c>
    </row>
    <row r="60" s="426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/>
      <c r="L60" s="440"/>
      <c r="M60" s="65"/>
      <c r="N60" s="65"/>
      <c r="O60" s="441"/>
      <c r="P60" s="441"/>
      <c r="Q60" s="441"/>
      <c r="R60" s="441"/>
      <c r="S60" s="441"/>
      <c r="T60" s="468">
        <f t="shared" si="0"/>
        <v>0</v>
      </c>
      <c r="U60" s="84"/>
      <c r="V60" s="469">
        <f t="shared" ref="V60" si="9">T60+U60</f>
        <v>0</v>
      </c>
      <c r="W60" s="457" t="str">
        <f t="shared" ref="W60" si="10">IF(S60&gt;0,V60/S60*7,"-")</f>
        <v>-</v>
      </c>
    </row>
    <row r="61" s="426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/>
      <c r="L61" s="450"/>
      <c r="M61" s="86"/>
      <c r="N61" s="86"/>
      <c r="O61" s="452"/>
      <c r="P61" s="452"/>
      <c r="Q61" s="452"/>
      <c r="R61" s="452"/>
      <c r="S61" s="452"/>
      <c r="T61" s="472">
        <f t="shared" si="0"/>
        <v>0</v>
      </c>
      <c r="U61" s="87"/>
      <c r="V61" s="473">
        <f t="shared" si="5"/>
        <v>0</v>
      </c>
      <c r="W61" s="471" t="str">
        <f t="shared" si="6"/>
        <v>-</v>
      </c>
    </row>
    <row r="62" s="426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/>
      <c r="L62" s="438"/>
      <c r="M62" s="62"/>
      <c r="N62" s="62"/>
      <c r="O62" s="439"/>
      <c r="P62" s="439"/>
      <c r="Q62" s="439"/>
      <c r="R62" s="439"/>
      <c r="S62" s="439"/>
      <c r="T62" s="453">
        <f t="shared" si="0"/>
        <v>0</v>
      </c>
      <c r="U62" s="82"/>
      <c r="V62" s="453">
        <f t="shared" si="5"/>
        <v>0</v>
      </c>
      <c r="W62" s="454" t="str">
        <f t="shared" si="6"/>
        <v>-</v>
      </c>
    </row>
    <row r="63" s="426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/>
      <c r="L63" s="440"/>
      <c r="M63" s="65"/>
      <c r="N63" s="65"/>
      <c r="O63" s="441"/>
      <c r="P63" s="441"/>
      <c r="Q63" s="441"/>
      <c r="R63" s="441"/>
      <c r="S63" s="441"/>
      <c r="T63" s="455">
        <f t="shared" si="0"/>
        <v>0</v>
      </c>
      <c r="U63" s="84"/>
      <c r="V63" s="456">
        <f t="shared" si="5"/>
        <v>0</v>
      </c>
      <c r="W63" s="457" t="str">
        <f t="shared" si="6"/>
        <v>-</v>
      </c>
    </row>
    <row r="64" s="426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/>
      <c r="L64" s="442"/>
      <c r="M64" s="67"/>
      <c r="N64" s="67"/>
      <c r="O64" s="446"/>
      <c r="P64" s="446"/>
      <c r="Q64" s="446"/>
      <c r="R64" s="446"/>
      <c r="S64" s="443"/>
      <c r="T64" s="68">
        <f t="shared" si="0"/>
        <v>0</v>
      </c>
      <c r="U64" s="68"/>
      <c r="V64" s="67">
        <f t="shared" si="5"/>
        <v>0</v>
      </c>
      <c r="W64" s="460" t="str">
        <f t="shared" si="6"/>
        <v>-</v>
      </c>
    </row>
    <row r="65" s="426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/>
      <c r="L65" s="438"/>
      <c r="M65" s="62"/>
      <c r="N65" s="62"/>
      <c r="O65" s="447"/>
      <c r="P65" s="447"/>
      <c r="Q65" s="447"/>
      <c r="R65" s="447"/>
      <c r="S65" s="439"/>
      <c r="T65" s="62">
        <f t="shared" si="0"/>
        <v>0</v>
      </c>
      <c r="U65" s="82"/>
      <c r="V65" s="62">
        <f t="shared" si="5"/>
        <v>0</v>
      </c>
      <c r="W65" s="454" t="str">
        <f t="shared" si="6"/>
        <v>-</v>
      </c>
    </row>
    <row r="66" s="426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/>
      <c r="L66" s="440"/>
      <c r="M66" s="65"/>
      <c r="N66" s="65"/>
      <c r="O66" s="449"/>
      <c r="P66" s="449"/>
      <c r="Q66" s="449"/>
      <c r="R66" s="449"/>
      <c r="S66" s="441"/>
      <c r="T66" s="84">
        <f t="shared" si="0"/>
        <v>0</v>
      </c>
      <c r="U66" s="84"/>
      <c r="V66" s="65">
        <f t="shared" si="5"/>
        <v>0</v>
      </c>
      <c r="W66" s="457" t="str">
        <f t="shared" si="6"/>
        <v>-</v>
      </c>
    </row>
    <row r="67" s="426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/>
      <c r="L67" s="442"/>
      <c r="M67" s="67"/>
      <c r="N67" s="67"/>
      <c r="O67" s="446"/>
      <c r="P67" s="446"/>
      <c r="Q67" s="446"/>
      <c r="R67" s="446"/>
      <c r="S67" s="443"/>
      <c r="T67" s="68">
        <f t="shared" si="0"/>
        <v>0</v>
      </c>
      <c r="U67" s="68"/>
      <c r="V67" s="67">
        <f t="shared" si="5"/>
        <v>0</v>
      </c>
      <c r="W67" s="460" t="str">
        <f t="shared" si="6"/>
        <v>-</v>
      </c>
    </row>
    <row r="68" s="426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/>
      <c r="L68" s="438"/>
      <c r="M68" s="62"/>
      <c r="N68" s="62"/>
      <c r="O68" s="447"/>
      <c r="P68" s="447"/>
      <c r="Q68" s="447"/>
      <c r="R68" s="447"/>
      <c r="S68" s="439"/>
      <c r="T68" s="62">
        <f t="shared" ref="T68:T131" si="11">IF($A$1="补货",L68+M68+N68,L68)</f>
        <v>0</v>
      </c>
      <c r="U68" s="82"/>
      <c r="V68" s="62">
        <f t="shared" si="5"/>
        <v>0</v>
      </c>
      <c r="W68" s="454" t="str">
        <f t="shared" si="6"/>
        <v>-</v>
      </c>
    </row>
    <row r="69" s="426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/>
      <c r="L69" s="440"/>
      <c r="M69" s="65"/>
      <c r="N69" s="65"/>
      <c r="O69" s="449"/>
      <c r="P69" s="449"/>
      <c r="Q69" s="449"/>
      <c r="R69" s="449"/>
      <c r="S69" s="441"/>
      <c r="T69" s="84">
        <f t="shared" si="11"/>
        <v>0</v>
      </c>
      <c r="U69" s="84"/>
      <c r="V69" s="65">
        <f t="shared" si="5"/>
        <v>0</v>
      </c>
      <c r="W69" s="457" t="str">
        <f t="shared" si="6"/>
        <v>-</v>
      </c>
    </row>
    <row r="70" s="426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/>
      <c r="L70" s="442"/>
      <c r="M70" s="67"/>
      <c r="N70" s="67"/>
      <c r="O70" s="443"/>
      <c r="P70" s="443"/>
      <c r="Q70" s="443"/>
      <c r="R70" s="443"/>
      <c r="S70" s="443"/>
      <c r="T70" s="458">
        <f t="shared" si="11"/>
        <v>0</v>
      </c>
      <c r="U70" s="68"/>
      <c r="V70" s="459">
        <f t="shared" si="5"/>
        <v>0</v>
      </c>
      <c r="W70" s="460" t="str">
        <f t="shared" si="6"/>
        <v>-</v>
      </c>
    </row>
    <row r="71" s="426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/>
      <c r="L71" s="438"/>
      <c r="M71" s="62"/>
      <c r="N71" s="62"/>
      <c r="O71" s="439"/>
      <c r="P71" s="439"/>
      <c r="Q71" s="439"/>
      <c r="R71" s="439"/>
      <c r="S71" s="439"/>
      <c r="T71" s="453">
        <f t="shared" si="11"/>
        <v>0</v>
      </c>
      <c r="U71" s="82"/>
      <c r="V71" s="453">
        <f t="shared" si="5"/>
        <v>0</v>
      </c>
      <c r="W71" s="454" t="str">
        <f t="shared" si="6"/>
        <v>-</v>
      </c>
    </row>
    <row r="72" s="426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/>
      <c r="L72" s="438"/>
      <c r="M72" s="62"/>
      <c r="N72" s="62"/>
      <c r="O72" s="439"/>
      <c r="P72" s="439"/>
      <c r="Q72" s="439"/>
      <c r="R72" s="439"/>
      <c r="S72" s="439"/>
      <c r="T72" s="453">
        <f t="shared" si="11"/>
        <v>0</v>
      </c>
      <c r="U72" s="82"/>
      <c r="V72" s="453">
        <f t="shared" si="5"/>
        <v>0</v>
      </c>
      <c r="W72" s="454" t="str">
        <f t="shared" si="6"/>
        <v>-</v>
      </c>
    </row>
    <row r="73" s="426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/>
      <c r="L73" s="438"/>
      <c r="M73" s="62"/>
      <c r="N73" s="62"/>
      <c r="O73" s="439"/>
      <c r="P73" s="439"/>
      <c r="Q73" s="439"/>
      <c r="R73" s="439"/>
      <c r="S73" s="439"/>
      <c r="T73" s="453">
        <f t="shared" si="11"/>
        <v>0</v>
      </c>
      <c r="U73" s="82"/>
      <c r="V73" s="453">
        <f t="shared" si="5"/>
        <v>0</v>
      </c>
      <c r="W73" s="454" t="str">
        <f t="shared" si="6"/>
        <v>-</v>
      </c>
    </row>
    <row r="74" s="426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/>
      <c r="L74" s="440"/>
      <c r="M74" s="65"/>
      <c r="N74" s="65"/>
      <c r="O74" s="441"/>
      <c r="P74" s="441"/>
      <c r="Q74" s="441"/>
      <c r="R74" s="441"/>
      <c r="S74" s="441"/>
      <c r="T74" s="455">
        <f t="shared" si="11"/>
        <v>0</v>
      </c>
      <c r="U74" s="84"/>
      <c r="V74" s="456">
        <f t="shared" si="5"/>
        <v>0</v>
      </c>
      <c r="W74" s="457" t="str">
        <f t="shared" si="6"/>
        <v>-</v>
      </c>
    </row>
    <row r="75" s="428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/>
      <c r="L75" s="442"/>
      <c r="M75" s="67"/>
      <c r="N75" s="67"/>
      <c r="O75" s="474"/>
      <c r="P75" s="474"/>
      <c r="Q75" s="474"/>
      <c r="R75" s="474"/>
      <c r="S75" s="482"/>
      <c r="T75" s="68">
        <f t="shared" si="11"/>
        <v>0</v>
      </c>
      <c r="U75" s="157"/>
      <c r="V75" s="462">
        <f t="shared" si="5"/>
        <v>0</v>
      </c>
      <c r="W75" s="460" t="str">
        <f t="shared" si="6"/>
        <v>-</v>
      </c>
      <c r="Y75" s="426"/>
    </row>
    <row r="76" s="426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/>
      <c r="L76" s="438"/>
      <c r="M76" s="62"/>
      <c r="N76" s="62"/>
      <c r="O76" s="475"/>
      <c r="P76" s="475"/>
      <c r="Q76" s="475"/>
      <c r="R76" s="475"/>
      <c r="S76" s="483"/>
      <c r="T76" s="82">
        <f t="shared" si="11"/>
        <v>0</v>
      </c>
      <c r="U76" s="82"/>
      <c r="V76" s="464">
        <f t="shared" si="5"/>
        <v>0</v>
      </c>
      <c r="W76" s="454" t="str">
        <f t="shared" si="6"/>
        <v>-</v>
      </c>
    </row>
    <row r="77" s="426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/>
      <c r="L77" s="444"/>
      <c r="M77" s="79"/>
      <c r="N77" s="79"/>
      <c r="O77" s="476"/>
      <c r="P77" s="476"/>
      <c r="Q77" s="476"/>
      <c r="R77" s="476"/>
      <c r="S77" s="484"/>
      <c r="T77" s="82">
        <f t="shared" si="11"/>
        <v>0</v>
      </c>
      <c r="U77" s="82"/>
      <c r="V77" s="464">
        <f t="shared" si="5"/>
        <v>0</v>
      </c>
      <c r="W77" s="454" t="str">
        <f t="shared" si="6"/>
        <v>-</v>
      </c>
    </row>
    <row r="78" s="426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/>
      <c r="L78" s="440"/>
      <c r="M78" s="65"/>
      <c r="N78" s="65"/>
      <c r="O78" s="477"/>
      <c r="P78" s="477"/>
      <c r="Q78" s="477"/>
      <c r="R78" s="477"/>
      <c r="S78" s="486"/>
      <c r="T78" s="84">
        <f t="shared" si="11"/>
        <v>0</v>
      </c>
      <c r="U78" s="84"/>
      <c r="V78" s="469">
        <f t="shared" si="5"/>
        <v>0</v>
      </c>
      <c r="W78" s="457" t="str">
        <f t="shared" si="6"/>
        <v>-</v>
      </c>
    </row>
    <row r="79" s="426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/>
      <c r="L79" s="450"/>
      <c r="M79" s="86"/>
      <c r="N79" s="86"/>
      <c r="O79" s="478"/>
      <c r="P79" s="478"/>
      <c r="Q79" s="478"/>
      <c r="R79" s="478"/>
      <c r="S79" s="493"/>
      <c r="T79" s="87">
        <f t="shared" si="11"/>
        <v>0</v>
      </c>
      <c r="U79" s="87"/>
      <c r="V79" s="470">
        <f t="shared" si="5"/>
        <v>0</v>
      </c>
      <c r="W79" s="471" t="str">
        <f t="shared" si="6"/>
        <v>-</v>
      </c>
    </row>
    <row r="80" s="426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79" t="s">
        <v>567</v>
      </c>
      <c r="K80" s="479"/>
      <c r="L80" s="438"/>
      <c r="M80" s="479"/>
      <c r="N80" s="479"/>
      <c r="O80" s="475"/>
      <c r="P80" s="475"/>
      <c r="Q80" s="475"/>
      <c r="R80" s="475"/>
      <c r="S80" s="483"/>
      <c r="T80" s="82">
        <f t="shared" si="11"/>
        <v>0</v>
      </c>
      <c r="U80" s="82"/>
      <c r="V80" s="464">
        <f t="shared" si="5"/>
        <v>0</v>
      </c>
      <c r="W80" s="454" t="str">
        <f t="shared" si="6"/>
        <v>-</v>
      </c>
    </row>
    <row r="81" s="426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80" t="s">
        <v>568</v>
      </c>
      <c r="K81" s="481"/>
      <c r="L81" s="444"/>
      <c r="M81" s="481"/>
      <c r="N81" s="481"/>
      <c r="O81" s="476"/>
      <c r="P81" s="476"/>
      <c r="Q81" s="476"/>
      <c r="R81" s="476"/>
      <c r="S81" s="484"/>
      <c r="T81" s="82">
        <f t="shared" si="11"/>
        <v>0</v>
      </c>
      <c r="U81" s="82"/>
      <c r="V81" s="464">
        <f t="shared" si="5"/>
        <v>0</v>
      </c>
      <c r="W81" s="454" t="str">
        <f t="shared" si="6"/>
        <v>-</v>
      </c>
    </row>
    <row r="82" s="426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/>
      <c r="L82" s="440"/>
      <c r="M82" s="65"/>
      <c r="N82" s="65"/>
      <c r="O82" s="477"/>
      <c r="P82" s="477"/>
      <c r="Q82" s="477"/>
      <c r="R82" s="477"/>
      <c r="S82" s="486"/>
      <c r="T82" s="84">
        <f t="shared" si="11"/>
        <v>0</v>
      </c>
      <c r="U82" s="84"/>
      <c r="V82" s="469">
        <f t="shared" si="5"/>
        <v>0</v>
      </c>
      <c r="W82" s="457" t="str">
        <f t="shared" si="6"/>
        <v>-</v>
      </c>
    </row>
    <row r="83" s="426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/>
      <c r="L83" s="442"/>
      <c r="M83" s="67"/>
      <c r="N83" s="67"/>
      <c r="O83" s="482"/>
      <c r="P83" s="482"/>
      <c r="Q83" s="482"/>
      <c r="R83" s="482"/>
      <c r="S83" s="482"/>
      <c r="T83" s="461">
        <f t="shared" si="11"/>
        <v>0</v>
      </c>
      <c r="U83" s="68"/>
      <c r="V83" s="462">
        <f t="shared" si="5"/>
        <v>0</v>
      </c>
      <c r="W83" s="460" t="str">
        <f t="shared" si="6"/>
        <v>-</v>
      </c>
    </row>
    <row r="84" s="426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/>
      <c r="L84" s="438"/>
      <c r="M84" s="62"/>
      <c r="N84" s="62"/>
      <c r="O84" s="483"/>
      <c r="P84" s="483"/>
      <c r="Q84" s="483"/>
      <c r="R84" s="483"/>
      <c r="S84" s="483"/>
      <c r="T84" s="463">
        <f t="shared" si="11"/>
        <v>0</v>
      </c>
      <c r="U84" s="82"/>
      <c r="V84" s="464">
        <f t="shared" si="5"/>
        <v>0</v>
      </c>
      <c r="W84" s="454" t="str">
        <f t="shared" si="6"/>
        <v>-</v>
      </c>
    </row>
    <row r="85" s="426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81" t="s">
        <v>573</v>
      </c>
      <c r="K85" s="481"/>
      <c r="L85" s="444"/>
      <c r="M85" s="481"/>
      <c r="N85" s="481"/>
      <c r="O85" s="484"/>
      <c r="P85" s="484"/>
      <c r="Q85" s="484"/>
      <c r="R85" s="484"/>
      <c r="S85" s="484"/>
      <c r="T85" s="465">
        <f t="shared" si="11"/>
        <v>0</v>
      </c>
      <c r="U85" s="83"/>
      <c r="V85" s="466">
        <f t="shared" si="5"/>
        <v>0</v>
      </c>
      <c r="W85" s="467" t="str">
        <f t="shared" si="6"/>
        <v>-</v>
      </c>
    </row>
    <row r="86" s="426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85" t="s">
        <v>574</v>
      </c>
      <c r="K86" s="485"/>
      <c r="L86" s="440"/>
      <c r="M86" s="485"/>
      <c r="N86" s="485"/>
      <c r="O86" s="486"/>
      <c r="P86" s="486"/>
      <c r="Q86" s="486"/>
      <c r="R86" s="486"/>
      <c r="S86" s="486"/>
      <c r="T86" s="468">
        <f t="shared" si="11"/>
        <v>0</v>
      </c>
      <c r="U86" s="84"/>
      <c r="V86" s="469">
        <f t="shared" si="5"/>
        <v>0</v>
      </c>
      <c r="W86" s="457" t="str">
        <f t="shared" si="6"/>
        <v>-</v>
      </c>
    </row>
    <row r="87" s="426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/>
      <c r="L87" s="442"/>
      <c r="M87" s="67"/>
      <c r="N87" s="67"/>
      <c r="O87" s="482"/>
      <c r="P87" s="482"/>
      <c r="Q87" s="482"/>
      <c r="R87" s="482"/>
      <c r="S87" s="482"/>
      <c r="T87" s="458">
        <f t="shared" si="11"/>
        <v>0</v>
      </c>
      <c r="U87" s="68"/>
      <c r="V87" s="459">
        <f t="shared" si="5"/>
        <v>0</v>
      </c>
      <c r="W87" s="460" t="str">
        <f t="shared" ref="W87:W95" si="12">IF(S87&gt;0,V87/S87*7,"-")</f>
        <v>-</v>
      </c>
    </row>
    <row r="88" s="426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/>
      <c r="L88" s="438"/>
      <c r="M88" s="62"/>
      <c r="N88" s="62"/>
      <c r="O88" s="483"/>
      <c r="P88" s="483"/>
      <c r="Q88" s="483"/>
      <c r="R88" s="483"/>
      <c r="S88" s="483"/>
      <c r="T88" s="453">
        <f t="shared" si="11"/>
        <v>0</v>
      </c>
      <c r="U88" s="82"/>
      <c r="V88" s="453">
        <f t="shared" ref="V88:V95" si="13">T88+U88</f>
        <v>0</v>
      </c>
      <c r="W88" s="454" t="str">
        <f t="shared" si="12"/>
        <v>-</v>
      </c>
    </row>
    <row r="89" s="426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/>
      <c r="L89" s="440"/>
      <c r="M89" s="65"/>
      <c r="N89" s="65"/>
      <c r="O89" s="486"/>
      <c r="P89" s="486"/>
      <c r="Q89" s="486"/>
      <c r="R89" s="486"/>
      <c r="S89" s="486"/>
      <c r="T89" s="455">
        <f t="shared" si="11"/>
        <v>0</v>
      </c>
      <c r="U89" s="84"/>
      <c r="V89" s="456">
        <f t="shared" si="13"/>
        <v>0</v>
      </c>
      <c r="W89" s="457" t="str">
        <f t="shared" si="12"/>
        <v>-</v>
      </c>
    </row>
    <row r="90" s="426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87" t="s">
        <v>454</v>
      </c>
      <c r="J90" s="67" t="s">
        <v>582</v>
      </c>
      <c r="K90" s="67"/>
      <c r="L90" s="442"/>
      <c r="M90" s="67"/>
      <c r="N90" s="67"/>
      <c r="O90" s="474"/>
      <c r="P90" s="474"/>
      <c r="Q90" s="474"/>
      <c r="R90" s="474"/>
      <c r="S90" s="482"/>
      <c r="T90" s="68">
        <f t="shared" si="11"/>
        <v>0</v>
      </c>
      <c r="U90" s="68"/>
      <c r="V90" s="67">
        <f t="shared" si="13"/>
        <v>0</v>
      </c>
      <c r="W90" s="460" t="str">
        <f t="shared" si="12"/>
        <v>-</v>
      </c>
    </row>
    <row r="91" s="426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88" t="s">
        <v>454</v>
      </c>
      <c r="J91" s="62" t="s">
        <v>583</v>
      </c>
      <c r="K91" s="62"/>
      <c r="L91" s="438"/>
      <c r="M91" s="62"/>
      <c r="N91" s="62"/>
      <c r="O91" s="475"/>
      <c r="P91" s="475"/>
      <c r="Q91" s="475"/>
      <c r="R91" s="475"/>
      <c r="S91" s="483"/>
      <c r="T91" s="82">
        <f t="shared" si="11"/>
        <v>0</v>
      </c>
      <c r="U91" s="82"/>
      <c r="V91" s="62">
        <f t="shared" si="13"/>
        <v>0</v>
      </c>
      <c r="W91" s="454" t="str">
        <f t="shared" si="12"/>
        <v>-</v>
      </c>
    </row>
    <row r="92" s="426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/>
      <c r="L92" s="440"/>
      <c r="M92" s="65"/>
      <c r="N92" s="65"/>
      <c r="O92" s="477"/>
      <c r="P92" s="477"/>
      <c r="Q92" s="477"/>
      <c r="R92" s="477"/>
      <c r="S92" s="486"/>
      <c r="T92" s="84">
        <f t="shared" si="11"/>
        <v>0</v>
      </c>
      <c r="U92" s="84"/>
      <c r="V92" s="65">
        <f t="shared" si="13"/>
        <v>0</v>
      </c>
      <c r="W92" s="457" t="str">
        <f t="shared" si="12"/>
        <v>-</v>
      </c>
    </row>
    <row r="93" s="428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89" t="s">
        <v>454</v>
      </c>
      <c r="J93" s="67" t="s">
        <v>587</v>
      </c>
      <c r="K93" s="67"/>
      <c r="L93" s="442"/>
      <c r="M93" s="67"/>
      <c r="N93" s="67"/>
      <c r="O93" s="446"/>
      <c r="P93" s="446"/>
      <c r="Q93" s="446"/>
      <c r="R93" s="446"/>
      <c r="S93" s="443"/>
      <c r="T93" s="68">
        <f t="shared" si="11"/>
        <v>0</v>
      </c>
      <c r="U93" s="157"/>
      <c r="V93" s="67">
        <f t="shared" si="13"/>
        <v>0</v>
      </c>
      <c r="W93" s="460" t="str">
        <f t="shared" si="12"/>
        <v>-</v>
      </c>
      <c r="Y93" s="426"/>
    </row>
    <row r="94" s="426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90" t="s">
        <v>454</v>
      </c>
      <c r="J94" s="62" t="s">
        <v>588</v>
      </c>
      <c r="K94" s="62"/>
      <c r="L94" s="438"/>
      <c r="M94" s="62"/>
      <c r="N94" s="62"/>
      <c r="O94" s="447"/>
      <c r="P94" s="447"/>
      <c r="Q94" s="447"/>
      <c r="R94" s="447"/>
      <c r="S94" s="439"/>
      <c r="T94" s="62">
        <f t="shared" si="11"/>
        <v>0</v>
      </c>
      <c r="U94" s="82"/>
      <c r="V94" s="62">
        <f t="shared" si="13"/>
        <v>0</v>
      </c>
      <c r="W94" s="454" t="str">
        <f t="shared" si="12"/>
        <v>-</v>
      </c>
    </row>
    <row r="95" s="426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91" t="s">
        <v>454</v>
      </c>
      <c r="J95" s="79" t="s">
        <v>589</v>
      </c>
      <c r="K95" s="79"/>
      <c r="L95" s="444"/>
      <c r="M95" s="79"/>
      <c r="N95" s="79"/>
      <c r="O95" s="448"/>
      <c r="P95" s="448"/>
      <c r="Q95" s="448"/>
      <c r="R95" s="448"/>
      <c r="S95" s="445"/>
      <c r="T95" s="62">
        <f t="shared" si="11"/>
        <v>0</v>
      </c>
      <c r="U95" s="82"/>
      <c r="V95" s="62">
        <f t="shared" si="13"/>
        <v>0</v>
      </c>
      <c r="W95" s="454" t="str">
        <f t="shared" si="12"/>
        <v>-</v>
      </c>
    </row>
    <row r="96" s="426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/>
      <c r="L96" s="440"/>
      <c r="M96" s="65"/>
      <c r="N96" s="65"/>
      <c r="O96" s="449"/>
      <c r="P96" s="449"/>
      <c r="Q96" s="449"/>
      <c r="R96" s="449"/>
      <c r="S96" s="441"/>
      <c r="T96" s="84">
        <f t="shared" si="11"/>
        <v>0</v>
      </c>
      <c r="U96" s="84"/>
      <c r="V96" s="65">
        <f t="shared" ref="V96:V134" si="14">T96+U96</f>
        <v>0</v>
      </c>
      <c r="W96" s="457" t="str">
        <f t="shared" ref="W96:W134" si="15">IF(S96&gt;0,V96/S96*7,"-")</f>
        <v>-</v>
      </c>
    </row>
    <row r="97" s="426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/>
      <c r="L97" s="442"/>
      <c r="M97" s="67"/>
      <c r="N97" s="67"/>
      <c r="O97" s="443"/>
      <c r="P97" s="443"/>
      <c r="Q97" s="443"/>
      <c r="R97" s="443"/>
      <c r="S97" s="443"/>
      <c r="T97" s="458">
        <f t="shared" si="11"/>
        <v>0</v>
      </c>
      <c r="U97" s="68"/>
      <c r="V97" s="459">
        <f t="shared" si="14"/>
        <v>0</v>
      </c>
      <c r="W97" s="460" t="str">
        <f t="shared" si="15"/>
        <v>-</v>
      </c>
    </row>
    <row r="98" s="426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/>
      <c r="L98" s="438"/>
      <c r="M98" s="62"/>
      <c r="N98" s="62"/>
      <c r="O98" s="439"/>
      <c r="P98" s="439"/>
      <c r="Q98" s="439"/>
      <c r="R98" s="439"/>
      <c r="S98" s="439"/>
      <c r="T98" s="453">
        <f t="shared" si="11"/>
        <v>0</v>
      </c>
      <c r="U98" s="82"/>
      <c r="V98" s="453">
        <f t="shared" si="14"/>
        <v>0</v>
      </c>
      <c r="W98" s="454" t="str">
        <f t="shared" si="15"/>
        <v>-</v>
      </c>
    </row>
    <row r="99" s="426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/>
      <c r="L99" s="440"/>
      <c r="M99" s="65"/>
      <c r="N99" s="65"/>
      <c r="O99" s="441"/>
      <c r="P99" s="441"/>
      <c r="Q99" s="441"/>
      <c r="R99" s="441"/>
      <c r="S99" s="441"/>
      <c r="T99" s="455">
        <f t="shared" si="11"/>
        <v>0</v>
      </c>
      <c r="U99" s="84"/>
      <c r="V99" s="456">
        <f t="shared" si="14"/>
        <v>0</v>
      </c>
      <c r="W99" s="457" t="str">
        <f t="shared" si="15"/>
        <v>-</v>
      </c>
    </row>
    <row r="100" s="426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89" t="s">
        <v>454</v>
      </c>
      <c r="J100" s="67" t="s">
        <v>598</v>
      </c>
      <c r="K100" s="67"/>
      <c r="L100" s="442"/>
      <c r="M100" s="67"/>
      <c r="N100" s="67"/>
      <c r="O100" s="446"/>
      <c r="P100" s="446"/>
      <c r="Q100" s="446"/>
      <c r="R100" s="446"/>
      <c r="S100" s="443"/>
      <c r="T100" s="68">
        <f t="shared" si="11"/>
        <v>0</v>
      </c>
      <c r="U100" s="68"/>
      <c r="V100" s="67">
        <f t="shared" si="14"/>
        <v>0</v>
      </c>
      <c r="W100" s="460" t="str">
        <f t="shared" si="15"/>
        <v>-</v>
      </c>
    </row>
    <row r="101" s="426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88" t="s">
        <v>454</v>
      </c>
      <c r="J101" s="62" t="s">
        <v>599</v>
      </c>
      <c r="K101" s="62"/>
      <c r="L101" s="438"/>
      <c r="M101" s="62"/>
      <c r="N101" s="62"/>
      <c r="O101" s="447"/>
      <c r="P101" s="447"/>
      <c r="Q101" s="447"/>
      <c r="R101" s="447"/>
      <c r="S101" s="439"/>
      <c r="T101" s="82">
        <f t="shared" si="11"/>
        <v>0</v>
      </c>
      <c r="U101" s="82"/>
      <c r="V101" s="62">
        <f t="shared" si="14"/>
        <v>0</v>
      </c>
      <c r="W101" s="454" t="str">
        <f t="shared" si="15"/>
        <v>-</v>
      </c>
    </row>
    <row r="102" s="426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92" t="s">
        <v>600</v>
      </c>
      <c r="K102" s="492"/>
      <c r="L102" s="440"/>
      <c r="M102" s="492"/>
      <c r="N102" s="492"/>
      <c r="O102" s="449"/>
      <c r="P102" s="449"/>
      <c r="Q102" s="449"/>
      <c r="R102" s="449"/>
      <c r="S102" s="441"/>
      <c r="T102" s="84">
        <f t="shared" si="11"/>
        <v>0</v>
      </c>
      <c r="U102" s="84"/>
      <c r="V102" s="65">
        <f t="shared" si="14"/>
        <v>0</v>
      </c>
      <c r="W102" s="457" t="str">
        <f t="shared" si="15"/>
        <v>-</v>
      </c>
    </row>
    <row r="103" s="426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/>
      <c r="L103" s="442"/>
      <c r="M103" s="67"/>
      <c r="N103" s="67"/>
      <c r="O103" s="443"/>
      <c r="P103" s="443"/>
      <c r="Q103" s="443"/>
      <c r="R103" s="443"/>
      <c r="S103" s="443"/>
      <c r="T103" s="458">
        <f t="shared" si="11"/>
        <v>0</v>
      </c>
      <c r="U103" s="68"/>
      <c r="V103" s="459">
        <f t="shared" si="14"/>
        <v>0</v>
      </c>
      <c r="W103" s="460" t="str">
        <f t="shared" si="15"/>
        <v>-</v>
      </c>
    </row>
    <row r="104" s="426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/>
      <c r="L104" s="438"/>
      <c r="M104" s="62"/>
      <c r="N104" s="62"/>
      <c r="O104" s="439"/>
      <c r="P104" s="439"/>
      <c r="Q104" s="439"/>
      <c r="R104" s="439"/>
      <c r="S104" s="439"/>
      <c r="T104" s="453">
        <f t="shared" si="11"/>
        <v>0</v>
      </c>
      <c r="U104" s="82"/>
      <c r="V104" s="453">
        <f t="shared" si="14"/>
        <v>0</v>
      </c>
      <c r="W104" s="454" t="str">
        <f t="shared" si="15"/>
        <v>-</v>
      </c>
    </row>
    <row r="105" s="426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92" t="s">
        <v>608</v>
      </c>
      <c r="K105" s="492"/>
      <c r="L105" s="440"/>
      <c r="M105" s="492"/>
      <c r="N105" s="492"/>
      <c r="O105" s="441"/>
      <c r="P105" s="441"/>
      <c r="Q105" s="441"/>
      <c r="R105" s="441"/>
      <c r="S105" s="441"/>
      <c r="T105" s="455">
        <f t="shared" si="11"/>
        <v>0</v>
      </c>
      <c r="U105" s="84"/>
      <c r="V105" s="456">
        <f t="shared" si="14"/>
        <v>0</v>
      </c>
      <c r="W105" s="457" t="str">
        <f t="shared" si="15"/>
        <v>-</v>
      </c>
    </row>
    <row r="106" s="426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/>
      <c r="L106" s="442"/>
      <c r="M106" s="67"/>
      <c r="N106" s="67"/>
      <c r="O106" s="443"/>
      <c r="P106" s="443"/>
      <c r="Q106" s="443"/>
      <c r="R106" s="443"/>
      <c r="S106" s="443"/>
      <c r="T106" s="458">
        <f t="shared" si="11"/>
        <v>0</v>
      </c>
      <c r="U106" s="68"/>
      <c r="V106" s="459">
        <f t="shared" si="14"/>
        <v>0</v>
      </c>
      <c r="W106" s="460" t="str">
        <f t="shared" si="15"/>
        <v>-</v>
      </c>
    </row>
    <row r="107" s="426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/>
      <c r="L107" s="438"/>
      <c r="M107" s="62"/>
      <c r="N107" s="62"/>
      <c r="O107" s="439"/>
      <c r="P107" s="439"/>
      <c r="Q107" s="439"/>
      <c r="R107" s="439"/>
      <c r="S107" s="439"/>
      <c r="T107" s="453">
        <f t="shared" si="11"/>
        <v>0</v>
      </c>
      <c r="U107" s="82"/>
      <c r="V107" s="453">
        <f t="shared" si="14"/>
        <v>0</v>
      </c>
      <c r="W107" s="454" t="str">
        <f t="shared" si="15"/>
        <v>-</v>
      </c>
    </row>
    <row r="108" s="426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85" t="s">
        <v>614</v>
      </c>
      <c r="K108" s="485"/>
      <c r="L108" s="440"/>
      <c r="M108" s="485"/>
      <c r="N108" s="485"/>
      <c r="O108" s="441"/>
      <c r="P108" s="441"/>
      <c r="Q108" s="441"/>
      <c r="R108" s="441"/>
      <c r="S108" s="441"/>
      <c r="T108" s="455">
        <f t="shared" si="11"/>
        <v>0</v>
      </c>
      <c r="U108" s="84"/>
      <c r="V108" s="456">
        <f t="shared" si="14"/>
        <v>0</v>
      </c>
      <c r="W108" s="457" t="str">
        <f t="shared" si="15"/>
        <v>-</v>
      </c>
    </row>
    <row r="109" s="426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87" t="s">
        <v>454</v>
      </c>
      <c r="J109" s="67" t="s">
        <v>617</v>
      </c>
      <c r="K109" s="67"/>
      <c r="L109" s="442"/>
      <c r="M109" s="67"/>
      <c r="N109" s="67"/>
      <c r="O109" s="446"/>
      <c r="P109" s="446"/>
      <c r="Q109" s="446"/>
      <c r="R109" s="446"/>
      <c r="S109" s="443"/>
      <c r="T109" s="68">
        <f t="shared" si="11"/>
        <v>0</v>
      </c>
      <c r="U109" s="68"/>
      <c r="V109" s="67">
        <f t="shared" si="14"/>
        <v>0</v>
      </c>
      <c r="W109" s="460" t="str">
        <f t="shared" si="15"/>
        <v>-</v>
      </c>
    </row>
    <row r="110" s="426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88" t="s">
        <v>454</v>
      </c>
      <c r="J110" s="62" t="s">
        <v>618</v>
      </c>
      <c r="K110" s="62"/>
      <c r="L110" s="438"/>
      <c r="M110" s="62"/>
      <c r="N110" s="62"/>
      <c r="O110" s="447"/>
      <c r="P110" s="447"/>
      <c r="Q110" s="447"/>
      <c r="R110" s="447"/>
      <c r="S110" s="439"/>
      <c r="T110" s="62">
        <f t="shared" si="11"/>
        <v>0</v>
      </c>
      <c r="U110" s="82"/>
      <c r="V110" s="62">
        <f t="shared" si="14"/>
        <v>0</v>
      </c>
      <c r="W110" s="454" t="str">
        <f t="shared" si="15"/>
        <v>-</v>
      </c>
    </row>
    <row r="111" s="426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/>
      <c r="L111" s="440"/>
      <c r="M111" s="65"/>
      <c r="N111" s="65"/>
      <c r="O111" s="449"/>
      <c r="P111" s="449"/>
      <c r="Q111" s="449"/>
      <c r="R111" s="449"/>
      <c r="S111" s="441"/>
      <c r="T111" s="84">
        <f t="shared" si="11"/>
        <v>0</v>
      </c>
      <c r="U111" s="84"/>
      <c r="V111" s="65">
        <f t="shared" si="14"/>
        <v>0</v>
      </c>
      <c r="W111" s="457" t="str">
        <f t="shared" si="15"/>
        <v>-</v>
      </c>
    </row>
    <row r="112" s="426" customFormat="1" ht="50.1" customHeight="1" spans="2:23">
      <c r="B112" s="63"/>
      <c r="C112" s="59" t="s">
        <v>473</v>
      </c>
      <c r="D112" s="162" t="s">
        <v>620</v>
      </c>
      <c r="E112" s="413"/>
      <c r="F112" s="95" t="s">
        <v>16</v>
      </c>
      <c r="G112" s="95" t="s">
        <v>466</v>
      </c>
      <c r="H112" s="95" t="s">
        <v>444</v>
      </c>
      <c r="I112" s="489" t="s">
        <v>454</v>
      </c>
      <c r="J112" s="67" t="s">
        <v>621</v>
      </c>
      <c r="K112" s="67"/>
      <c r="L112" s="442"/>
      <c r="M112" s="67"/>
      <c r="N112" s="67"/>
      <c r="O112" s="446"/>
      <c r="P112" s="446"/>
      <c r="Q112" s="446"/>
      <c r="R112" s="446"/>
      <c r="S112" s="443"/>
      <c r="T112" s="68">
        <f t="shared" si="11"/>
        <v>0</v>
      </c>
      <c r="U112" s="68"/>
      <c r="V112" s="67">
        <f t="shared" si="14"/>
        <v>0</v>
      </c>
      <c r="W112" s="460" t="str">
        <f t="shared" si="15"/>
        <v>-</v>
      </c>
    </row>
    <row r="113" s="426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88" t="s">
        <v>454</v>
      </c>
      <c r="J113" s="62" t="s">
        <v>622</v>
      </c>
      <c r="K113" s="62"/>
      <c r="L113" s="438"/>
      <c r="M113" s="62"/>
      <c r="N113" s="62"/>
      <c r="O113" s="447"/>
      <c r="P113" s="447"/>
      <c r="Q113" s="447"/>
      <c r="R113" s="447"/>
      <c r="S113" s="439"/>
      <c r="T113" s="82">
        <f t="shared" si="11"/>
        <v>0</v>
      </c>
      <c r="U113" s="82"/>
      <c r="V113" s="62">
        <f t="shared" si="14"/>
        <v>0</v>
      </c>
      <c r="W113" s="454" t="str">
        <f t="shared" si="15"/>
        <v>-</v>
      </c>
    </row>
    <row r="114" s="426" customFormat="1" ht="50.1" customHeight="1" spans="2:23">
      <c r="B114" s="71"/>
      <c r="C114" s="71"/>
      <c r="D114" s="165"/>
      <c r="E114" s="414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/>
      <c r="L114" s="440"/>
      <c r="M114" s="65"/>
      <c r="N114" s="65"/>
      <c r="O114" s="449"/>
      <c r="P114" s="449"/>
      <c r="Q114" s="449"/>
      <c r="R114" s="449"/>
      <c r="S114" s="441"/>
      <c r="T114" s="84">
        <f t="shared" si="11"/>
        <v>0</v>
      </c>
      <c r="U114" s="84"/>
      <c r="V114" s="65">
        <f t="shared" si="14"/>
        <v>0</v>
      </c>
      <c r="W114" s="457" t="str">
        <f t="shared" si="15"/>
        <v>-</v>
      </c>
    </row>
    <row r="115" s="426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/>
      <c r="L115" s="442"/>
      <c r="M115" s="67"/>
      <c r="N115" s="67"/>
      <c r="O115" s="446"/>
      <c r="P115" s="446"/>
      <c r="Q115" s="446"/>
      <c r="R115" s="446"/>
      <c r="S115" s="443"/>
      <c r="T115" s="68">
        <f t="shared" si="11"/>
        <v>0</v>
      </c>
      <c r="U115" s="68"/>
      <c r="V115" s="67">
        <f t="shared" si="14"/>
        <v>0</v>
      </c>
      <c r="W115" s="460" t="str">
        <f t="shared" si="15"/>
        <v>-</v>
      </c>
    </row>
    <row r="116" s="426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/>
      <c r="L116" s="438"/>
      <c r="M116" s="62"/>
      <c r="N116" s="62"/>
      <c r="O116" s="447"/>
      <c r="P116" s="447"/>
      <c r="Q116" s="447"/>
      <c r="R116" s="447"/>
      <c r="S116" s="439"/>
      <c r="T116" s="62">
        <f t="shared" si="11"/>
        <v>0</v>
      </c>
      <c r="U116" s="82"/>
      <c r="V116" s="62">
        <f t="shared" si="14"/>
        <v>0</v>
      </c>
      <c r="W116" s="454" t="str">
        <f t="shared" si="15"/>
        <v>-</v>
      </c>
    </row>
    <row r="117" s="426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/>
      <c r="L117" s="440"/>
      <c r="M117" s="65"/>
      <c r="N117" s="65"/>
      <c r="O117" s="449"/>
      <c r="P117" s="449"/>
      <c r="Q117" s="449"/>
      <c r="R117" s="449"/>
      <c r="S117" s="441"/>
      <c r="T117" s="84">
        <f t="shared" si="11"/>
        <v>0</v>
      </c>
      <c r="U117" s="84"/>
      <c r="V117" s="65">
        <f t="shared" si="14"/>
        <v>0</v>
      </c>
      <c r="W117" s="457" t="str">
        <f t="shared" si="15"/>
        <v>-</v>
      </c>
    </row>
    <row r="118" s="426" customFormat="1" ht="50.1" customHeight="1" spans="2:23">
      <c r="B118" s="59" t="s">
        <v>634</v>
      </c>
      <c r="C118" s="59" t="s">
        <v>473</v>
      </c>
      <c r="D118" s="60" t="s">
        <v>635</v>
      </c>
      <c r="E118" s="415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/>
      <c r="L118" s="442"/>
      <c r="M118" s="67"/>
      <c r="N118" s="67"/>
      <c r="O118" s="446"/>
      <c r="P118" s="446"/>
      <c r="Q118" s="446"/>
      <c r="R118" s="446"/>
      <c r="S118" s="443"/>
      <c r="T118" s="68">
        <f>IF($A$1="补货",L118+M118+N118,L118)</f>
        <v>0</v>
      </c>
      <c r="U118" s="68"/>
      <c r="V118" s="67">
        <f t="shared" si="14"/>
        <v>0</v>
      </c>
      <c r="W118" s="460" t="str">
        <f t="shared" si="15"/>
        <v>-</v>
      </c>
    </row>
    <row r="119" s="426" customFormat="1" ht="50.1" customHeight="1" spans="2:23">
      <c r="B119" s="63"/>
      <c r="C119" s="63"/>
      <c r="D119" s="64"/>
      <c r="E119" s="415"/>
      <c r="F119" s="94" t="s">
        <v>17</v>
      </c>
      <c r="G119" s="62" t="s">
        <v>638</v>
      </c>
      <c r="H119" s="62" t="s">
        <v>444</v>
      </c>
      <c r="I119" s="488" t="s">
        <v>454</v>
      </c>
      <c r="J119" s="62" t="s">
        <v>639</v>
      </c>
      <c r="K119" s="62"/>
      <c r="L119" s="438"/>
      <c r="M119" s="62"/>
      <c r="N119" s="62"/>
      <c r="O119" s="447"/>
      <c r="P119" s="447"/>
      <c r="Q119" s="447"/>
      <c r="R119" s="447"/>
      <c r="S119" s="439"/>
      <c r="T119" s="82">
        <f>IF($A$1="补货",L119+M119+N119,L119)</f>
        <v>0</v>
      </c>
      <c r="U119" s="82"/>
      <c r="V119" s="62">
        <f t="shared" si="14"/>
        <v>0</v>
      </c>
      <c r="W119" s="454" t="str">
        <f t="shared" si="15"/>
        <v>-</v>
      </c>
    </row>
    <row r="120" s="426" customFormat="1" ht="50.1" customHeight="1" spans="2:23">
      <c r="B120" s="63"/>
      <c r="C120" s="63"/>
      <c r="D120" s="64"/>
      <c r="E120" s="415"/>
      <c r="F120" s="94" t="s">
        <v>18</v>
      </c>
      <c r="G120" s="62" t="s">
        <v>640</v>
      </c>
      <c r="H120" s="62" t="s">
        <v>447</v>
      </c>
      <c r="I120" s="488" t="s">
        <v>454</v>
      </c>
      <c r="J120" s="62" t="s">
        <v>641</v>
      </c>
      <c r="K120" s="62"/>
      <c r="L120" s="438"/>
      <c r="M120" s="62"/>
      <c r="N120" s="62"/>
      <c r="O120" s="447"/>
      <c r="P120" s="447"/>
      <c r="Q120" s="447"/>
      <c r="R120" s="447"/>
      <c r="S120" s="439"/>
      <c r="T120" s="82">
        <f>IF($A$1="补货",L120+M120+N120,L120)</f>
        <v>0</v>
      </c>
      <c r="U120" s="82"/>
      <c r="V120" s="62">
        <f t="shared" si="14"/>
        <v>0</v>
      </c>
      <c r="W120" s="454" t="str">
        <f t="shared" si="15"/>
        <v>-</v>
      </c>
    </row>
    <row r="121" s="426" customFormat="1" ht="50.1" customHeight="1" spans="2:23">
      <c r="B121" s="63"/>
      <c r="C121" s="71"/>
      <c r="D121" s="69"/>
      <c r="E121" s="415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/>
      <c r="L121" s="440"/>
      <c r="M121" s="65"/>
      <c r="N121" s="65"/>
      <c r="O121" s="449"/>
      <c r="P121" s="449"/>
      <c r="Q121" s="449"/>
      <c r="R121" s="449"/>
      <c r="S121" s="441"/>
      <c r="T121" s="84">
        <f>IF($A$1="补货",L121+M121+N121,L121)</f>
        <v>0</v>
      </c>
      <c r="U121" s="84"/>
      <c r="V121" s="65">
        <f t="shared" si="14"/>
        <v>0</v>
      </c>
      <c r="W121" s="457" t="str">
        <f t="shared" si="15"/>
        <v>-</v>
      </c>
    </row>
    <row r="122" s="426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/>
      <c r="L122" s="442"/>
      <c r="M122" s="67"/>
      <c r="N122" s="67"/>
      <c r="O122" s="446"/>
      <c r="P122" s="446"/>
      <c r="Q122" s="446"/>
      <c r="R122" s="446"/>
      <c r="S122" s="443"/>
      <c r="T122" s="68">
        <f>IF($A$1="补货",L122+M122+N122,L122)</f>
        <v>0</v>
      </c>
      <c r="U122" s="68"/>
      <c r="V122" s="67">
        <f t="shared" si="14"/>
        <v>0</v>
      </c>
      <c r="W122" s="460" t="str">
        <f t="shared" si="15"/>
        <v>-</v>
      </c>
    </row>
    <row r="123" s="426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88" t="s">
        <v>454</v>
      </c>
      <c r="J123" s="62" t="s">
        <v>646</v>
      </c>
      <c r="K123" s="62"/>
      <c r="L123" s="438"/>
      <c r="M123" s="62"/>
      <c r="N123" s="62"/>
      <c r="O123" s="447"/>
      <c r="P123" s="447"/>
      <c r="Q123" s="447"/>
      <c r="R123" s="447"/>
      <c r="S123" s="439"/>
      <c r="T123" s="82">
        <f>IF($A$1="补货",L123+M123+N123,L123)</f>
        <v>0</v>
      </c>
      <c r="U123" s="82"/>
      <c r="V123" s="62">
        <f t="shared" si="14"/>
        <v>0</v>
      </c>
      <c r="W123" s="454" t="str">
        <f t="shared" si="15"/>
        <v>-</v>
      </c>
    </row>
    <row r="124" s="426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88" t="s">
        <v>454</v>
      </c>
      <c r="J124" s="62" t="s">
        <v>647</v>
      </c>
      <c r="K124" s="62"/>
      <c r="L124" s="438"/>
      <c r="M124" s="62"/>
      <c r="N124" s="62"/>
      <c r="O124" s="447"/>
      <c r="P124" s="447"/>
      <c r="Q124" s="447"/>
      <c r="R124" s="447"/>
      <c r="S124" s="439"/>
      <c r="T124" s="82">
        <f>IF($A$1="补货",L124+M124+N124,L124)</f>
        <v>0</v>
      </c>
      <c r="U124" s="82"/>
      <c r="V124" s="62">
        <f t="shared" si="14"/>
        <v>0</v>
      </c>
      <c r="W124" s="454" t="str">
        <f t="shared" si="15"/>
        <v>-</v>
      </c>
    </row>
    <row r="125" s="426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/>
      <c r="L125" s="440"/>
      <c r="M125" s="65"/>
      <c r="N125" s="65"/>
      <c r="O125" s="449"/>
      <c r="P125" s="449"/>
      <c r="Q125" s="449"/>
      <c r="R125" s="449"/>
      <c r="S125" s="441"/>
      <c r="T125" s="84">
        <f>IF($A$1="补货",L125+M125+N125,L125)</f>
        <v>0</v>
      </c>
      <c r="U125" s="84"/>
      <c r="V125" s="65">
        <f t="shared" si="14"/>
        <v>0</v>
      </c>
      <c r="W125" s="457" t="str">
        <f t="shared" si="15"/>
        <v>-</v>
      </c>
    </row>
    <row r="126" s="426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89" t="s">
        <v>454</v>
      </c>
      <c r="J126" s="67" t="s">
        <v>651</v>
      </c>
      <c r="K126" s="67"/>
      <c r="L126" s="442"/>
      <c r="M126" s="67"/>
      <c r="N126" s="67"/>
      <c r="O126" s="446"/>
      <c r="P126" s="446"/>
      <c r="Q126" s="446"/>
      <c r="R126" s="446"/>
      <c r="S126" s="443"/>
      <c r="T126" s="68">
        <f>IF($A$1="补货",L126+M126+N126,L126)</f>
        <v>0</v>
      </c>
      <c r="U126" s="68"/>
      <c r="V126" s="67">
        <f t="shared" si="14"/>
        <v>0</v>
      </c>
      <c r="W126" s="460" t="str">
        <f t="shared" si="15"/>
        <v>-</v>
      </c>
    </row>
    <row r="127" s="426" customFormat="1" ht="50.1" customHeight="1" spans="2:23">
      <c r="B127" s="63"/>
      <c r="C127" s="63"/>
      <c r="D127" s="416"/>
      <c r="E127" s="61"/>
      <c r="F127" s="94" t="s">
        <v>17</v>
      </c>
      <c r="G127" s="62" t="s">
        <v>652</v>
      </c>
      <c r="H127" s="62" t="s">
        <v>555</v>
      </c>
      <c r="I127" s="488" t="s">
        <v>454</v>
      </c>
      <c r="J127" s="62" t="s">
        <v>653</v>
      </c>
      <c r="K127" s="62"/>
      <c r="L127" s="438"/>
      <c r="M127" s="62"/>
      <c r="N127" s="62"/>
      <c r="O127" s="447"/>
      <c r="P127" s="447"/>
      <c r="Q127" s="447"/>
      <c r="R127" s="447"/>
      <c r="S127" s="439"/>
      <c r="T127" s="82">
        <f>IF($A$1="补货",L127+M127+N127,L127)</f>
        <v>0</v>
      </c>
      <c r="U127" s="82"/>
      <c r="V127" s="62">
        <f t="shared" si="14"/>
        <v>0</v>
      </c>
      <c r="W127" s="454" t="str">
        <f t="shared" si="15"/>
        <v>-</v>
      </c>
    </row>
    <row r="128" s="426" customFormat="1" ht="50.1" customHeight="1" spans="2:23">
      <c r="B128" s="63"/>
      <c r="C128" s="63"/>
      <c r="D128" s="416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40"/>
      <c r="M128" s="65"/>
      <c r="N128" s="65"/>
      <c r="O128" s="449"/>
      <c r="P128" s="449"/>
      <c r="Q128" s="449"/>
      <c r="R128" s="449"/>
      <c r="S128" s="441"/>
      <c r="T128" s="84">
        <f>IF($A$1="补货",L128+M128+N128,L128)</f>
        <v>0</v>
      </c>
      <c r="U128" s="84"/>
      <c r="V128" s="65">
        <f t="shared" si="14"/>
        <v>0</v>
      </c>
      <c r="W128" s="457" t="str">
        <f t="shared" si="15"/>
        <v>-</v>
      </c>
    </row>
    <row r="129" s="426" customFormat="1" ht="50.1" customHeight="1" spans="2:23">
      <c r="B129" s="63"/>
      <c r="C129" s="59" t="s">
        <v>473</v>
      </c>
      <c r="D129" s="420" t="s">
        <v>656</v>
      </c>
      <c r="E129" s="66"/>
      <c r="F129" s="95" t="s">
        <v>16</v>
      </c>
      <c r="G129" s="67" t="s">
        <v>638</v>
      </c>
      <c r="H129" s="67" t="s">
        <v>444</v>
      </c>
      <c r="I129" s="489" t="s">
        <v>454</v>
      </c>
      <c r="J129" s="67" t="s">
        <v>657</v>
      </c>
      <c r="K129" s="67"/>
      <c r="L129" s="442"/>
      <c r="M129" s="67"/>
      <c r="N129" s="67"/>
      <c r="O129" s="446"/>
      <c r="P129" s="446"/>
      <c r="Q129" s="446"/>
      <c r="R129" s="446"/>
      <c r="S129" s="443"/>
      <c r="T129" s="68">
        <f>IF($A$1="补货",L129+M129+N129,L129)</f>
        <v>0</v>
      </c>
      <c r="U129" s="68"/>
      <c r="V129" s="67">
        <f t="shared" si="14"/>
        <v>0</v>
      </c>
      <c r="W129" s="460" t="str">
        <f t="shared" si="15"/>
        <v>-</v>
      </c>
    </row>
    <row r="130" s="426" customFormat="1" ht="50.1" customHeight="1" spans="2:23">
      <c r="B130" s="63"/>
      <c r="C130" s="63"/>
      <c r="D130" s="416"/>
      <c r="E130" s="61"/>
      <c r="F130" s="94" t="s">
        <v>17</v>
      </c>
      <c r="G130" s="62" t="s">
        <v>652</v>
      </c>
      <c r="H130" s="62" t="s">
        <v>555</v>
      </c>
      <c r="I130" s="488" t="s">
        <v>454</v>
      </c>
      <c r="J130" s="62" t="s">
        <v>658</v>
      </c>
      <c r="K130" s="62"/>
      <c r="L130" s="438"/>
      <c r="M130" s="62"/>
      <c r="N130" s="62"/>
      <c r="O130" s="447"/>
      <c r="P130" s="447"/>
      <c r="Q130" s="447"/>
      <c r="R130" s="447"/>
      <c r="S130" s="439"/>
      <c r="T130" s="82">
        <f>IF($A$1="补货",L130+M130+N130,L130)</f>
        <v>0</v>
      </c>
      <c r="U130" s="82"/>
      <c r="V130" s="62">
        <f t="shared" si="14"/>
        <v>0</v>
      </c>
      <c r="W130" s="454" t="str">
        <f t="shared" si="15"/>
        <v>-</v>
      </c>
    </row>
    <row r="131" s="426" customFormat="1" ht="50.1" customHeight="1" spans="2:23">
      <c r="B131" s="71"/>
      <c r="C131" s="71"/>
      <c r="D131" s="421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/>
      <c r="L131" s="440"/>
      <c r="M131" s="65"/>
      <c r="N131" s="65"/>
      <c r="O131" s="449"/>
      <c r="P131" s="449"/>
      <c r="Q131" s="449"/>
      <c r="R131" s="449"/>
      <c r="S131" s="441"/>
      <c r="T131" s="84">
        <f>IF($A$1="补货",L131+M131+N131,L131)</f>
        <v>0</v>
      </c>
      <c r="U131" s="84"/>
      <c r="V131" s="65">
        <f t="shared" si="14"/>
        <v>0</v>
      </c>
      <c r="W131" s="457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/>
      <c r="L132" s="442"/>
      <c r="M132" s="67"/>
      <c r="N132" s="67"/>
      <c r="O132" s="443"/>
      <c r="P132" s="443"/>
      <c r="Q132" s="443"/>
      <c r="R132" s="443"/>
      <c r="S132" s="443"/>
      <c r="T132" s="458">
        <f t="shared" ref="T132:T180" si="16">IF($A$1="补货",L132+M132+N132,L132)</f>
        <v>0</v>
      </c>
      <c r="U132" s="68"/>
      <c r="V132" s="459">
        <f t="shared" ref="V132:V139" si="17">T132+U132</f>
        <v>0</v>
      </c>
      <c r="W132" s="460" t="str">
        <f t="shared" ref="W132:W139" si="18">IF(S132&gt;0,V132/S132*7,"-")</f>
        <v>-</v>
      </c>
      <c r="Y132" s="426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/>
      <c r="L133" s="438"/>
      <c r="M133" s="62"/>
      <c r="N133" s="62"/>
      <c r="O133" s="439"/>
      <c r="P133" s="439"/>
      <c r="Q133" s="439"/>
      <c r="R133" s="439"/>
      <c r="S133" s="439"/>
      <c r="T133" s="453">
        <f t="shared" si="16"/>
        <v>0</v>
      </c>
      <c r="U133" s="82"/>
      <c r="V133" s="453">
        <f t="shared" si="17"/>
        <v>0</v>
      </c>
      <c r="W133" s="454" t="str">
        <f t="shared" si="18"/>
        <v>-</v>
      </c>
      <c r="Y133" s="426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/>
      <c r="L134" s="438"/>
      <c r="M134" s="62"/>
      <c r="N134" s="62"/>
      <c r="O134" s="439"/>
      <c r="P134" s="439"/>
      <c r="Q134" s="439"/>
      <c r="R134" s="439"/>
      <c r="S134" s="439"/>
      <c r="T134" s="453">
        <f t="shared" si="16"/>
        <v>0</v>
      </c>
      <c r="U134" s="82"/>
      <c r="V134" s="453">
        <f t="shared" si="17"/>
        <v>0</v>
      </c>
      <c r="W134" s="454" t="str">
        <f t="shared" si="18"/>
        <v>-</v>
      </c>
      <c r="Y134" s="426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/>
      <c r="L135" s="440"/>
      <c r="M135" s="65"/>
      <c r="N135" s="65"/>
      <c r="O135" s="441"/>
      <c r="P135" s="441"/>
      <c r="Q135" s="441"/>
      <c r="R135" s="441"/>
      <c r="S135" s="441"/>
      <c r="T135" s="455">
        <f t="shared" si="16"/>
        <v>0</v>
      </c>
      <c r="U135" s="84"/>
      <c r="V135" s="456">
        <f t="shared" si="17"/>
        <v>0</v>
      </c>
      <c r="W135" s="457" t="str">
        <f t="shared" si="18"/>
        <v>-</v>
      </c>
      <c r="Y135" s="426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/>
      <c r="L136" s="442"/>
      <c r="M136" s="67"/>
      <c r="N136" s="67"/>
      <c r="O136" s="443"/>
      <c r="P136" s="443"/>
      <c r="Q136" s="443"/>
      <c r="R136" s="443"/>
      <c r="S136" s="443"/>
      <c r="T136" s="458">
        <f t="shared" si="16"/>
        <v>0</v>
      </c>
      <c r="U136" s="68"/>
      <c r="V136" s="459">
        <f t="shared" si="17"/>
        <v>0</v>
      </c>
      <c r="W136" s="460" t="str">
        <f t="shared" si="18"/>
        <v>-</v>
      </c>
      <c r="Y136" s="426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/>
      <c r="L137" s="438"/>
      <c r="M137" s="62"/>
      <c r="N137" s="62"/>
      <c r="O137" s="439"/>
      <c r="P137" s="439"/>
      <c r="Q137" s="439"/>
      <c r="R137" s="439"/>
      <c r="S137" s="439"/>
      <c r="T137" s="453">
        <f t="shared" si="16"/>
        <v>0</v>
      </c>
      <c r="U137" s="82"/>
      <c r="V137" s="453">
        <f t="shared" si="17"/>
        <v>0</v>
      </c>
      <c r="W137" s="454" t="str">
        <f t="shared" si="18"/>
        <v>-</v>
      </c>
      <c r="Y137" s="426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/>
      <c r="L138" s="438"/>
      <c r="M138" s="62"/>
      <c r="N138" s="62"/>
      <c r="O138" s="439"/>
      <c r="P138" s="439"/>
      <c r="Q138" s="439"/>
      <c r="R138" s="439"/>
      <c r="S138" s="439"/>
      <c r="T138" s="453">
        <f t="shared" si="16"/>
        <v>0</v>
      </c>
      <c r="U138" s="82"/>
      <c r="V138" s="453">
        <f t="shared" si="17"/>
        <v>0</v>
      </c>
      <c r="W138" s="454" t="str">
        <f t="shared" si="18"/>
        <v>-</v>
      </c>
      <c r="Y138" s="426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/>
      <c r="L139" s="440"/>
      <c r="M139" s="65"/>
      <c r="N139" s="65"/>
      <c r="O139" s="441"/>
      <c r="P139" s="441"/>
      <c r="Q139" s="441"/>
      <c r="R139" s="441"/>
      <c r="S139" s="441"/>
      <c r="T139" s="455">
        <f t="shared" si="16"/>
        <v>0</v>
      </c>
      <c r="U139" s="84"/>
      <c r="V139" s="456">
        <f t="shared" si="17"/>
        <v>0</v>
      </c>
      <c r="W139" s="457" t="str">
        <f t="shared" si="18"/>
        <v>-</v>
      </c>
      <c r="Y139" s="426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/>
      <c r="L140" s="442"/>
      <c r="M140" s="67"/>
      <c r="N140" s="67"/>
      <c r="O140" s="443"/>
      <c r="P140" s="443"/>
      <c r="Q140" s="443"/>
      <c r="R140" s="443"/>
      <c r="S140" s="443"/>
      <c r="T140" s="458">
        <f t="shared" si="16"/>
        <v>0</v>
      </c>
      <c r="U140" s="68"/>
      <c r="V140" s="459">
        <f t="shared" ref="V140:V192" si="19">T140+U140</f>
        <v>0</v>
      </c>
      <c r="W140" s="460" t="str">
        <f t="shared" ref="W140:W192" si="20">IF(S140&gt;0,V140/S140*7,"-")</f>
        <v>-</v>
      </c>
      <c r="Y140" s="426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/>
      <c r="L141" s="438"/>
      <c r="M141" s="62"/>
      <c r="N141" s="62"/>
      <c r="O141" s="439"/>
      <c r="P141" s="439"/>
      <c r="Q141" s="439"/>
      <c r="R141" s="439"/>
      <c r="S141" s="439"/>
      <c r="T141" s="453">
        <f t="shared" si="16"/>
        <v>0</v>
      </c>
      <c r="U141" s="82"/>
      <c r="V141" s="453">
        <f t="shared" si="19"/>
        <v>0</v>
      </c>
      <c r="W141" s="454" t="str">
        <f t="shared" si="20"/>
        <v>-</v>
      </c>
      <c r="Y141" s="426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/>
      <c r="L142" s="438"/>
      <c r="M142" s="62"/>
      <c r="N142" s="62"/>
      <c r="O142" s="439"/>
      <c r="P142" s="439"/>
      <c r="Q142" s="439"/>
      <c r="R142" s="439"/>
      <c r="S142" s="439"/>
      <c r="T142" s="453">
        <f t="shared" si="16"/>
        <v>0</v>
      </c>
      <c r="U142" s="82"/>
      <c r="V142" s="453">
        <f t="shared" si="19"/>
        <v>0</v>
      </c>
      <c r="W142" s="454" t="str">
        <f t="shared" si="20"/>
        <v>-</v>
      </c>
      <c r="Y142" s="426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/>
      <c r="L143" s="440"/>
      <c r="M143" s="65"/>
      <c r="N143" s="65"/>
      <c r="O143" s="441"/>
      <c r="P143" s="441"/>
      <c r="Q143" s="441"/>
      <c r="R143" s="441"/>
      <c r="S143" s="441"/>
      <c r="T143" s="455">
        <f t="shared" si="16"/>
        <v>0</v>
      </c>
      <c r="U143" s="84"/>
      <c r="V143" s="456">
        <f t="shared" si="19"/>
        <v>0</v>
      </c>
      <c r="W143" s="457" t="str">
        <f t="shared" si="20"/>
        <v>-</v>
      </c>
      <c r="Y143" s="426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/>
      <c r="L144" s="442"/>
      <c r="M144" s="67"/>
      <c r="N144" s="67"/>
      <c r="O144" s="443"/>
      <c r="P144" s="443"/>
      <c r="Q144" s="443"/>
      <c r="R144" s="443"/>
      <c r="S144" s="443"/>
      <c r="T144" s="458">
        <f t="shared" si="16"/>
        <v>0</v>
      </c>
      <c r="U144" s="68"/>
      <c r="V144" s="459">
        <f t="shared" si="19"/>
        <v>0</v>
      </c>
      <c r="W144" s="460" t="str">
        <f t="shared" si="20"/>
        <v>-</v>
      </c>
      <c r="Y144" s="426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/>
      <c r="L145" s="438"/>
      <c r="M145" s="62"/>
      <c r="N145" s="62"/>
      <c r="O145" s="439"/>
      <c r="P145" s="439"/>
      <c r="Q145" s="439"/>
      <c r="R145" s="439"/>
      <c r="S145" s="439"/>
      <c r="T145" s="453">
        <f t="shared" si="16"/>
        <v>0</v>
      </c>
      <c r="U145" s="82"/>
      <c r="V145" s="453">
        <f t="shared" si="19"/>
        <v>0</v>
      </c>
      <c r="W145" s="454" t="str">
        <f t="shared" si="20"/>
        <v>-</v>
      </c>
      <c r="Y145" s="426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/>
      <c r="L146" s="438"/>
      <c r="M146" s="62"/>
      <c r="N146" s="62"/>
      <c r="O146" s="439"/>
      <c r="P146" s="439"/>
      <c r="Q146" s="439"/>
      <c r="R146" s="439"/>
      <c r="S146" s="439"/>
      <c r="T146" s="453">
        <f t="shared" si="16"/>
        <v>0</v>
      </c>
      <c r="U146" s="82"/>
      <c r="V146" s="453">
        <f t="shared" si="19"/>
        <v>0</v>
      </c>
      <c r="W146" s="454" t="str">
        <f t="shared" si="20"/>
        <v>-</v>
      </c>
      <c r="Y146" s="426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/>
      <c r="L147" s="440"/>
      <c r="M147" s="65"/>
      <c r="N147" s="65"/>
      <c r="O147" s="441"/>
      <c r="P147" s="441"/>
      <c r="Q147" s="441"/>
      <c r="R147" s="441"/>
      <c r="S147" s="441"/>
      <c r="T147" s="455">
        <f t="shared" si="16"/>
        <v>0</v>
      </c>
      <c r="U147" s="84"/>
      <c r="V147" s="456">
        <f t="shared" si="19"/>
        <v>0</v>
      </c>
      <c r="W147" s="457" t="str">
        <f t="shared" si="20"/>
        <v>-</v>
      </c>
      <c r="Y147" s="426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/>
      <c r="L148" s="442"/>
      <c r="M148" s="67"/>
      <c r="N148" s="67"/>
      <c r="O148" s="443"/>
      <c r="P148" s="443"/>
      <c r="Q148" s="443"/>
      <c r="R148" s="443"/>
      <c r="S148" s="443"/>
      <c r="T148" s="458">
        <f t="shared" si="16"/>
        <v>0</v>
      </c>
      <c r="U148" s="68"/>
      <c r="V148" s="459">
        <f t="shared" si="19"/>
        <v>0</v>
      </c>
      <c r="W148" s="460" t="str">
        <f t="shared" si="20"/>
        <v>-</v>
      </c>
      <c r="Y148" s="426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/>
      <c r="L149" s="438"/>
      <c r="M149" s="62"/>
      <c r="N149" s="62"/>
      <c r="O149" s="439"/>
      <c r="P149" s="439"/>
      <c r="Q149" s="439"/>
      <c r="R149" s="439"/>
      <c r="S149" s="439"/>
      <c r="T149" s="453">
        <f t="shared" si="16"/>
        <v>0</v>
      </c>
      <c r="U149" s="82"/>
      <c r="V149" s="453">
        <f t="shared" si="19"/>
        <v>0</v>
      </c>
      <c r="W149" s="454" t="str">
        <f t="shared" si="20"/>
        <v>-</v>
      </c>
      <c r="Y149" s="426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/>
      <c r="L150" s="438"/>
      <c r="M150" s="62"/>
      <c r="N150" s="62"/>
      <c r="O150" s="439"/>
      <c r="P150" s="439"/>
      <c r="Q150" s="439"/>
      <c r="R150" s="439"/>
      <c r="S150" s="439"/>
      <c r="T150" s="453">
        <f t="shared" si="16"/>
        <v>0</v>
      </c>
      <c r="U150" s="82"/>
      <c r="V150" s="453">
        <f t="shared" si="19"/>
        <v>0</v>
      </c>
      <c r="W150" s="454" t="str">
        <f t="shared" si="20"/>
        <v>-</v>
      </c>
      <c r="Y150" s="426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/>
      <c r="L151" s="440"/>
      <c r="M151" s="65"/>
      <c r="N151" s="65"/>
      <c r="O151" s="441"/>
      <c r="P151" s="441"/>
      <c r="Q151" s="441"/>
      <c r="R151" s="441"/>
      <c r="S151" s="441"/>
      <c r="T151" s="455">
        <f t="shared" si="16"/>
        <v>0</v>
      </c>
      <c r="U151" s="84"/>
      <c r="V151" s="456">
        <f t="shared" si="19"/>
        <v>0</v>
      </c>
      <c r="W151" s="457" t="str">
        <f t="shared" si="20"/>
        <v>-</v>
      </c>
      <c r="Y151" s="426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/>
      <c r="L152" s="442"/>
      <c r="M152" s="67"/>
      <c r="N152" s="67"/>
      <c r="O152" s="443"/>
      <c r="P152" s="443"/>
      <c r="Q152" s="443"/>
      <c r="R152" s="443"/>
      <c r="S152" s="443"/>
      <c r="T152" s="458">
        <f t="shared" si="16"/>
        <v>0</v>
      </c>
      <c r="U152" s="68"/>
      <c r="V152" s="459">
        <f t="shared" si="19"/>
        <v>0</v>
      </c>
      <c r="W152" s="460" t="str">
        <f t="shared" si="20"/>
        <v>-</v>
      </c>
      <c r="Y152" s="426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/>
      <c r="L153" s="438"/>
      <c r="M153" s="62"/>
      <c r="N153" s="62"/>
      <c r="O153" s="439"/>
      <c r="P153" s="439"/>
      <c r="Q153" s="439"/>
      <c r="R153" s="439"/>
      <c r="S153" s="439"/>
      <c r="T153" s="453">
        <f t="shared" si="16"/>
        <v>0</v>
      </c>
      <c r="U153" s="82"/>
      <c r="V153" s="453">
        <f t="shared" si="19"/>
        <v>0</v>
      </c>
      <c r="W153" s="454" t="str">
        <f t="shared" si="20"/>
        <v>-</v>
      </c>
      <c r="Y153" s="426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/>
      <c r="L154" s="438"/>
      <c r="M154" s="62"/>
      <c r="N154" s="62"/>
      <c r="O154" s="439"/>
      <c r="P154" s="439"/>
      <c r="Q154" s="439"/>
      <c r="R154" s="439"/>
      <c r="S154" s="439"/>
      <c r="T154" s="453">
        <f t="shared" si="16"/>
        <v>0</v>
      </c>
      <c r="U154" s="82"/>
      <c r="V154" s="453">
        <f t="shared" si="19"/>
        <v>0</v>
      </c>
      <c r="W154" s="454" t="str">
        <f t="shared" si="20"/>
        <v>-</v>
      </c>
      <c r="Y154" s="426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/>
      <c r="L155" s="440"/>
      <c r="M155" s="65"/>
      <c r="N155" s="65"/>
      <c r="O155" s="441"/>
      <c r="P155" s="441"/>
      <c r="Q155" s="441"/>
      <c r="R155" s="441"/>
      <c r="S155" s="441"/>
      <c r="T155" s="455">
        <f t="shared" si="16"/>
        <v>0</v>
      </c>
      <c r="U155" s="84"/>
      <c r="V155" s="456">
        <f t="shared" si="19"/>
        <v>0</v>
      </c>
      <c r="W155" s="457" t="str">
        <f t="shared" si="20"/>
        <v>-</v>
      </c>
      <c r="Y155" s="426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/>
      <c r="L156" s="442"/>
      <c r="M156" s="67"/>
      <c r="N156" s="67"/>
      <c r="O156" s="443"/>
      <c r="P156" s="443"/>
      <c r="Q156" s="443"/>
      <c r="R156" s="443"/>
      <c r="S156" s="443"/>
      <c r="T156" s="458">
        <f t="shared" si="16"/>
        <v>0</v>
      </c>
      <c r="U156" s="68"/>
      <c r="V156" s="459">
        <f t="shared" si="19"/>
        <v>0</v>
      </c>
      <c r="W156" s="460" t="str">
        <f t="shared" si="20"/>
        <v>-</v>
      </c>
      <c r="Y156" s="426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/>
      <c r="L157" s="438"/>
      <c r="M157" s="62"/>
      <c r="N157" s="62"/>
      <c r="O157" s="439"/>
      <c r="P157" s="439"/>
      <c r="Q157" s="439"/>
      <c r="R157" s="439"/>
      <c r="S157" s="439"/>
      <c r="T157" s="453">
        <f t="shared" si="16"/>
        <v>0</v>
      </c>
      <c r="U157" s="82"/>
      <c r="V157" s="453">
        <f t="shared" si="19"/>
        <v>0</v>
      </c>
      <c r="W157" s="454" t="str">
        <f t="shared" si="20"/>
        <v>-</v>
      </c>
      <c r="Y157" s="426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/>
      <c r="L158" s="438"/>
      <c r="M158" s="62"/>
      <c r="N158" s="62"/>
      <c r="O158" s="439"/>
      <c r="P158" s="439"/>
      <c r="Q158" s="439"/>
      <c r="R158" s="439"/>
      <c r="S158" s="439"/>
      <c r="T158" s="453">
        <f t="shared" si="16"/>
        <v>0</v>
      </c>
      <c r="U158" s="82"/>
      <c r="V158" s="453">
        <f t="shared" si="19"/>
        <v>0</v>
      </c>
      <c r="W158" s="454" t="str">
        <f t="shared" si="20"/>
        <v>-</v>
      </c>
      <c r="Y158" s="426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/>
      <c r="L159" s="440"/>
      <c r="M159" s="65"/>
      <c r="N159" s="65"/>
      <c r="O159" s="441"/>
      <c r="P159" s="441"/>
      <c r="Q159" s="441"/>
      <c r="R159" s="441"/>
      <c r="S159" s="441"/>
      <c r="T159" s="455">
        <f t="shared" si="16"/>
        <v>0</v>
      </c>
      <c r="U159" s="84"/>
      <c r="V159" s="456">
        <f t="shared" si="19"/>
        <v>0</v>
      </c>
      <c r="W159" s="457" t="str">
        <f t="shared" si="20"/>
        <v>-</v>
      </c>
      <c r="Y159" s="426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/>
      <c r="L160" s="442"/>
      <c r="M160" s="67"/>
      <c r="N160" s="67"/>
      <c r="O160" s="443"/>
      <c r="P160" s="443"/>
      <c r="Q160" s="443"/>
      <c r="R160" s="443"/>
      <c r="S160" s="443"/>
      <c r="T160" s="458">
        <f t="shared" si="16"/>
        <v>0</v>
      </c>
      <c r="U160" s="68"/>
      <c r="V160" s="459">
        <f t="shared" si="19"/>
        <v>0</v>
      </c>
      <c r="W160" s="460" t="str">
        <f t="shared" si="20"/>
        <v>-</v>
      </c>
      <c r="Y160" s="426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/>
      <c r="L161" s="438"/>
      <c r="M161" s="62"/>
      <c r="N161" s="62"/>
      <c r="O161" s="439"/>
      <c r="P161" s="439"/>
      <c r="Q161" s="439"/>
      <c r="R161" s="439"/>
      <c r="S161" s="439"/>
      <c r="T161" s="453">
        <f t="shared" si="16"/>
        <v>0</v>
      </c>
      <c r="U161" s="82"/>
      <c r="V161" s="453">
        <f t="shared" si="19"/>
        <v>0</v>
      </c>
      <c r="W161" s="454" t="str">
        <f t="shared" si="20"/>
        <v>-</v>
      </c>
      <c r="Y161" s="426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/>
      <c r="L162" s="438"/>
      <c r="M162" s="62"/>
      <c r="N162" s="62"/>
      <c r="O162" s="439"/>
      <c r="P162" s="439"/>
      <c r="Q162" s="439"/>
      <c r="R162" s="439"/>
      <c r="S162" s="439"/>
      <c r="T162" s="453">
        <f t="shared" si="16"/>
        <v>0</v>
      </c>
      <c r="U162" s="82"/>
      <c r="V162" s="453">
        <f t="shared" si="19"/>
        <v>0</v>
      </c>
      <c r="W162" s="454" t="str">
        <f t="shared" si="20"/>
        <v>-</v>
      </c>
      <c r="Y162" s="426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/>
      <c r="L163" s="440"/>
      <c r="M163" s="65"/>
      <c r="N163" s="65"/>
      <c r="O163" s="441"/>
      <c r="P163" s="441"/>
      <c r="Q163" s="441"/>
      <c r="R163" s="441"/>
      <c r="S163" s="441"/>
      <c r="T163" s="455">
        <f t="shared" si="16"/>
        <v>0</v>
      </c>
      <c r="U163" s="84"/>
      <c r="V163" s="456">
        <f t="shared" si="19"/>
        <v>0</v>
      </c>
      <c r="W163" s="457" t="str">
        <f t="shared" si="20"/>
        <v>-</v>
      </c>
      <c r="Y163" s="426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/>
      <c r="L164" s="442"/>
      <c r="M164" s="67"/>
      <c r="N164" s="67"/>
      <c r="O164" s="443"/>
      <c r="P164" s="443"/>
      <c r="Q164" s="443"/>
      <c r="R164" s="443"/>
      <c r="S164" s="443"/>
      <c r="T164" s="458">
        <f t="shared" si="16"/>
        <v>0</v>
      </c>
      <c r="U164" s="68"/>
      <c r="V164" s="459">
        <f t="shared" si="19"/>
        <v>0</v>
      </c>
      <c r="W164" s="460" t="str">
        <f t="shared" si="20"/>
        <v>-</v>
      </c>
      <c r="Y164" s="426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/>
      <c r="L165" s="438"/>
      <c r="M165" s="62"/>
      <c r="N165" s="62"/>
      <c r="O165" s="439"/>
      <c r="P165" s="439"/>
      <c r="Q165" s="439"/>
      <c r="R165" s="439"/>
      <c r="S165" s="439"/>
      <c r="T165" s="453">
        <f t="shared" si="16"/>
        <v>0</v>
      </c>
      <c r="U165" s="82"/>
      <c r="V165" s="453">
        <f t="shared" si="19"/>
        <v>0</v>
      </c>
      <c r="W165" s="454" t="str">
        <f t="shared" si="20"/>
        <v>-</v>
      </c>
      <c r="Y165" s="426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/>
      <c r="L166" s="438"/>
      <c r="M166" s="62"/>
      <c r="N166" s="62"/>
      <c r="O166" s="439"/>
      <c r="P166" s="439"/>
      <c r="Q166" s="439"/>
      <c r="R166" s="439"/>
      <c r="S166" s="439"/>
      <c r="T166" s="453">
        <f t="shared" si="16"/>
        <v>0</v>
      </c>
      <c r="U166" s="82"/>
      <c r="V166" s="453">
        <f t="shared" si="19"/>
        <v>0</v>
      </c>
      <c r="W166" s="454" t="str">
        <f t="shared" si="20"/>
        <v>-</v>
      </c>
      <c r="Y166" s="426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/>
      <c r="L167" s="440"/>
      <c r="M167" s="65"/>
      <c r="N167" s="65"/>
      <c r="O167" s="441"/>
      <c r="P167" s="441"/>
      <c r="Q167" s="441"/>
      <c r="R167" s="441"/>
      <c r="S167" s="441"/>
      <c r="T167" s="455">
        <f t="shared" si="16"/>
        <v>0</v>
      </c>
      <c r="U167" s="84"/>
      <c r="V167" s="456">
        <f t="shared" si="19"/>
        <v>0</v>
      </c>
      <c r="W167" s="457" t="str">
        <f t="shared" si="20"/>
        <v>-</v>
      </c>
      <c r="Y167" s="426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/>
      <c r="L168" s="442"/>
      <c r="M168" s="67"/>
      <c r="N168" s="67"/>
      <c r="O168" s="443"/>
      <c r="P168" s="443"/>
      <c r="Q168" s="443"/>
      <c r="R168" s="443"/>
      <c r="S168" s="443"/>
      <c r="T168" s="458">
        <f t="shared" si="16"/>
        <v>0</v>
      </c>
      <c r="U168" s="68"/>
      <c r="V168" s="459">
        <f t="shared" si="19"/>
        <v>0</v>
      </c>
      <c r="W168" s="460" t="str">
        <f t="shared" si="20"/>
        <v>-</v>
      </c>
      <c r="Y168" s="426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/>
      <c r="L169" s="438"/>
      <c r="M169" s="62"/>
      <c r="N169" s="62"/>
      <c r="O169" s="439"/>
      <c r="P169" s="439"/>
      <c r="Q169" s="439"/>
      <c r="R169" s="439"/>
      <c r="S169" s="439"/>
      <c r="T169" s="453">
        <f t="shared" si="16"/>
        <v>0</v>
      </c>
      <c r="U169" s="82"/>
      <c r="V169" s="453">
        <f t="shared" si="19"/>
        <v>0</v>
      </c>
      <c r="W169" s="454" t="str">
        <f t="shared" si="20"/>
        <v>-</v>
      </c>
      <c r="Y169" s="426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/>
      <c r="L170" s="440"/>
      <c r="M170" s="65"/>
      <c r="N170" s="65"/>
      <c r="O170" s="441"/>
      <c r="P170" s="441"/>
      <c r="Q170" s="441"/>
      <c r="R170" s="441"/>
      <c r="S170" s="441"/>
      <c r="T170" s="455">
        <f t="shared" si="16"/>
        <v>0</v>
      </c>
      <c r="U170" s="84"/>
      <c r="V170" s="456">
        <f t="shared" si="19"/>
        <v>0</v>
      </c>
      <c r="W170" s="457" t="str">
        <f t="shared" si="20"/>
        <v>-</v>
      </c>
      <c r="Y170" s="426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/>
      <c r="L171" s="442"/>
      <c r="M171" s="67"/>
      <c r="N171" s="67"/>
      <c r="O171" s="443"/>
      <c r="P171" s="443"/>
      <c r="Q171" s="443"/>
      <c r="R171" s="443"/>
      <c r="S171" s="443"/>
      <c r="T171" s="458">
        <f t="shared" si="16"/>
        <v>0</v>
      </c>
      <c r="U171" s="68"/>
      <c r="V171" s="459">
        <f t="shared" si="19"/>
        <v>0</v>
      </c>
      <c r="W171" s="460" t="str">
        <f t="shared" si="20"/>
        <v>-</v>
      </c>
      <c r="Y171" s="426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/>
      <c r="L172" s="438"/>
      <c r="M172" s="62"/>
      <c r="N172" s="62"/>
      <c r="O172" s="439"/>
      <c r="P172" s="439"/>
      <c r="Q172" s="439"/>
      <c r="R172" s="439"/>
      <c r="S172" s="439"/>
      <c r="T172" s="453">
        <f t="shared" si="16"/>
        <v>0</v>
      </c>
      <c r="U172" s="82"/>
      <c r="V172" s="453">
        <f t="shared" si="19"/>
        <v>0</v>
      </c>
      <c r="W172" s="454" t="str">
        <f t="shared" si="20"/>
        <v>-</v>
      </c>
      <c r="Y172" s="426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/>
      <c r="L173" s="440"/>
      <c r="M173" s="65"/>
      <c r="N173" s="65"/>
      <c r="O173" s="441"/>
      <c r="P173" s="441"/>
      <c r="Q173" s="441"/>
      <c r="R173" s="441"/>
      <c r="S173" s="441"/>
      <c r="T173" s="455">
        <f t="shared" si="16"/>
        <v>0</v>
      </c>
      <c r="U173" s="84"/>
      <c r="V173" s="456">
        <f t="shared" si="19"/>
        <v>0</v>
      </c>
      <c r="W173" s="457" t="str">
        <f t="shared" si="20"/>
        <v>-</v>
      </c>
      <c r="Y173" s="426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/>
      <c r="L174" s="442"/>
      <c r="M174" s="67"/>
      <c r="N174" s="67"/>
      <c r="O174" s="443"/>
      <c r="P174" s="443"/>
      <c r="Q174" s="443"/>
      <c r="R174" s="443"/>
      <c r="S174" s="443"/>
      <c r="T174" s="458">
        <f t="shared" si="16"/>
        <v>0</v>
      </c>
      <c r="U174" s="68"/>
      <c r="V174" s="459">
        <f t="shared" si="19"/>
        <v>0</v>
      </c>
      <c r="W174" s="460" t="str">
        <f t="shared" si="20"/>
        <v>-</v>
      </c>
      <c r="Y174" s="426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/>
      <c r="L175" s="438"/>
      <c r="M175" s="62"/>
      <c r="N175" s="62"/>
      <c r="O175" s="439"/>
      <c r="P175" s="439"/>
      <c r="Q175" s="439"/>
      <c r="R175" s="439"/>
      <c r="S175" s="439"/>
      <c r="T175" s="453">
        <f t="shared" si="16"/>
        <v>0</v>
      </c>
      <c r="U175" s="82"/>
      <c r="V175" s="453">
        <f t="shared" si="19"/>
        <v>0</v>
      </c>
      <c r="W175" s="454" t="str">
        <f t="shared" si="20"/>
        <v>-</v>
      </c>
      <c r="Y175" s="426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/>
      <c r="L176" s="440"/>
      <c r="M176" s="65"/>
      <c r="N176" s="65"/>
      <c r="O176" s="441"/>
      <c r="P176" s="441"/>
      <c r="Q176" s="441"/>
      <c r="R176" s="441"/>
      <c r="S176" s="441"/>
      <c r="T176" s="455">
        <f t="shared" si="16"/>
        <v>0</v>
      </c>
      <c r="U176" s="84"/>
      <c r="V176" s="456">
        <f t="shared" si="19"/>
        <v>0</v>
      </c>
      <c r="W176" s="457" t="str">
        <f t="shared" si="20"/>
        <v>-</v>
      </c>
      <c r="Y176" s="426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/>
      <c r="L177" s="442"/>
      <c r="M177" s="67"/>
      <c r="N177" s="67"/>
      <c r="O177" s="443"/>
      <c r="P177" s="443"/>
      <c r="Q177" s="443"/>
      <c r="R177" s="443"/>
      <c r="S177" s="443"/>
      <c r="T177" s="458">
        <f t="shared" si="16"/>
        <v>0</v>
      </c>
      <c r="U177" s="68"/>
      <c r="V177" s="459">
        <f t="shared" si="19"/>
        <v>0</v>
      </c>
      <c r="W177" s="460" t="str">
        <f t="shared" si="20"/>
        <v>-</v>
      </c>
      <c r="Y177" s="426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/>
      <c r="L178" s="438"/>
      <c r="M178" s="62"/>
      <c r="N178" s="62"/>
      <c r="O178" s="439"/>
      <c r="P178" s="439"/>
      <c r="Q178" s="439"/>
      <c r="R178" s="439"/>
      <c r="S178" s="439"/>
      <c r="T178" s="453">
        <f t="shared" si="16"/>
        <v>0</v>
      </c>
      <c r="U178" s="82"/>
      <c r="V178" s="453">
        <f t="shared" si="19"/>
        <v>0</v>
      </c>
      <c r="W178" s="454" t="str">
        <f t="shared" si="20"/>
        <v>-</v>
      </c>
      <c r="Y178" s="426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/>
      <c r="L179" s="440"/>
      <c r="M179" s="65"/>
      <c r="N179" s="65"/>
      <c r="O179" s="441"/>
      <c r="P179" s="441"/>
      <c r="Q179" s="441"/>
      <c r="R179" s="441"/>
      <c r="S179" s="441"/>
      <c r="T179" s="455">
        <f t="shared" si="16"/>
        <v>0</v>
      </c>
      <c r="U179" s="84"/>
      <c r="V179" s="456">
        <f t="shared" si="19"/>
        <v>0</v>
      </c>
      <c r="W179" s="457" t="str">
        <f t="shared" si="20"/>
        <v>-</v>
      </c>
      <c r="Y179" s="426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/>
      <c r="L180" s="442"/>
      <c r="M180" s="67"/>
      <c r="N180" s="67"/>
      <c r="O180" s="443"/>
      <c r="P180" s="443"/>
      <c r="Q180" s="443"/>
      <c r="R180" s="443"/>
      <c r="S180" s="443"/>
      <c r="T180" s="458">
        <f t="shared" si="16"/>
        <v>0</v>
      </c>
      <c r="U180" s="68"/>
      <c r="V180" s="459">
        <f t="shared" si="19"/>
        <v>0</v>
      </c>
      <c r="W180" s="460" t="str">
        <f t="shared" si="20"/>
        <v>-</v>
      </c>
      <c r="Y180" s="426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/>
      <c r="L181" s="438"/>
      <c r="M181" s="62"/>
      <c r="N181" s="62"/>
      <c r="O181" s="439"/>
      <c r="P181" s="439"/>
      <c r="Q181" s="439"/>
      <c r="R181" s="439"/>
      <c r="S181" s="439"/>
      <c r="T181" s="453">
        <f t="shared" ref="T181:T192" si="21">IF($A$1="补货",L181+M181+N181,L181)</f>
        <v>0</v>
      </c>
      <c r="U181" s="82"/>
      <c r="V181" s="453">
        <f t="shared" si="19"/>
        <v>0</v>
      </c>
      <c r="W181" s="454" t="str">
        <f t="shared" si="20"/>
        <v>-</v>
      </c>
      <c r="Y181" s="426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/>
      <c r="L182" s="440"/>
      <c r="M182" s="65"/>
      <c r="N182" s="65"/>
      <c r="O182" s="441"/>
      <c r="P182" s="441"/>
      <c r="Q182" s="441"/>
      <c r="R182" s="441"/>
      <c r="S182" s="441"/>
      <c r="T182" s="455">
        <f t="shared" si="21"/>
        <v>0</v>
      </c>
      <c r="U182" s="84"/>
      <c r="V182" s="456">
        <f t="shared" si="19"/>
        <v>0</v>
      </c>
      <c r="W182" s="457" t="str">
        <f t="shared" si="20"/>
        <v>-</v>
      </c>
      <c r="Y182" s="426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422" t="s">
        <v>731</v>
      </c>
      <c r="G183" s="275" t="s">
        <v>732</v>
      </c>
      <c r="H183" s="275"/>
      <c r="I183" s="494" t="s">
        <v>733</v>
      </c>
      <c r="J183" s="275" t="s">
        <v>734</v>
      </c>
      <c r="K183" s="275"/>
      <c r="L183" s="495"/>
      <c r="M183" s="275"/>
      <c r="N183" s="275"/>
      <c r="O183" s="496"/>
      <c r="P183" s="496"/>
      <c r="Q183" s="496"/>
      <c r="R183" s="496"/>
      <c r="S183" s="497"/>
      <c r="T183" s="498">
        <f t="shared" si="21"/>
        <v>0</v>
      </c>
      <c r="U183" s="498"/>
      <c r="V183" s="275">
        <f t="shared" si="19"/>
        <v>0</v>
      </c>
      <c r="W183" s="499" t="str">
        <f t="shared" si="20"/>
        <v>-</v>
      </c>
      <c r="Y183" s="426"/>
    </row>
    <row r="184" s="56" customFormat="1" ht="150" customHeight="1" spans="2:25">
      <c r="B184" s="63"/>
      <c r="C184" s="254"/>
      <c r="D184" s="272" t="s">
        <v>735</v>
      </c>
      <c r="E184" s="273"/>
      <c r="F184" s="422" t="s">
        <v>731</v>
      </c>
      <c r="G184" s="275" t="s">
        <v>732</v>
      </c>
      <c r="H184" s="275"/>
      <c r="I184" s="494" t="s">
        <v>733</v>
      </c>
      <c r="J184" s="275" t="s">
        <v>736</v>
      </c>
      <c r="K184" s="275"/>
      <c r="L184" s="495"/>
      <c r="M184" s="275"/>
      <c r="N184" s="275"/>
      <c r="O184" s="496"/>
      <c r="P184" s="496"/>
      <c r="Q184" s="496"/>
      <c r="R184" s="496"/>
      <c r="S184" s="497"/>
      <c r="T184" s="498">
        <f t="shared" si="21"/>
        <v>0</v>
      </c>
      <c r="U184" s="498"/>
      <c r="V184" s="275">
        <f t="shared" si="19"/>
        <v>0</v>
      </c>
      <c r="W184" s="499" t="str">
        <f t="shared" si="20"/>
        <v>-</v>
      </c>
      <c r="Y184" s="426"/>
    </row>
    <row r="185" s="56" customFormat="1" ht="150" customHeight="1" spans="2:25">
      <c r="B185" s="276"/>
      <c r="C185" s="276"/>
      <c r="D185" s="272" t="s">
        <v>737</v>
      </c>
      <c r="E185" s="273"/>
      <c r="F185" s="422" t="s">
        <v>731</v>
      </c>
      <c r="G185" s="275" t="s">
        <v>738</v>
      </c>
      <c r="H185" s="275"/>
      <c r="I185" s="494" t="s">
        <v>733</v>
      </c>
      <c r="J185" s="275" t="s">
        <v>739</v>
      </c>
      <c r="K185" s="275"/>
      <c r="L185" s="495"/>
      <c r="M185" s="275"/>
      <c r="N185" s="275"/>
      <c r="O185" s="496"/>
      <c r="P185" s="496"/>
      <c r="Q185" s="496"/>
      <c r="R185" s="496"/>
      <c r="S185" s="497"/>
      <c r="T185" s="498">
        <f t="shared" si="21"/>
        <v>0</v>
      </c>
      <c r="U185" s="498"/>
      <c r="V185" s="275">
        <f t="shared" si="19"/>
        <v>0</v>
      </c>
      <c r="W185" s="499" t="str">
        <f t="shared" si="20"/>
        <v>-</v>
      </c>
      <c r="Y185" s="426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/>
      <c r="L186" s="442"/>
      <c r="M186" s="67"/>
      <c r="N186" s="67"/>
      <c r="O186" s="443"/>
      <c r="P186" s="443"/>
      <c r="Q186" s="443"/>
      <c r="R186" s="443"/>
      <c r="S186" s="443"/>
      <c r="T186" s="458">
        <f t="shared" si="21"/>
        <v>0</v>
      </c>
      <c r="U186" s="68"/>
      <c r="V186" s="459">
        <f t="shared" si="19"/>
        <v>0</v>
      </c>
      <c r="W186" s="460" t="str">
        <f t="shared" si="20"/>
        <v>-</v>
      </c>
      <c r="Y186" s="426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/>
      <c r="L187" s="438"/>
      <c r="M187" s="62"/>
      <c r="N187" s="62"/>
      <c r="O187" s="439"/>
      <c r="P187" s="439"/>
      <c r="Q187" s="439"/>
      <c r="R187" s="439"/>
      <c r="S187" s="439"/>
      <c r="T187" s="453">
        <f t="shared" si="21"/>
        <v>0</v>
      </c>
      <c r="U187" s="82"/>
      <c r="V187" s="453">
        <f t="shared" si="19"/>
        <v>0</v>
      </c>
      <c r="W187" s="454" t="str">
        <f t="shared" si="20"/>
        <v>-</v>
      </c>
      <c r="Y187" s="426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/>
      <c r="L188" s="438"/>
      <c r="M188" s="62"/>
      <c r="N188" s="62"/>
      <c r="O188" s="439"/>
      <c r="P188" s="439"/>
      <c r="Q188" s="439"/>
      <c r="R188" s="439"/>
      <c r="S188" s="439"/>
      <c r="T188" s="453">
        <f t="shared" si="21"/>
        <v>0</v>
      </c>
      <c r="U188" s="82"/>
      <c r="V188" s="453">
        <f t="shared" si="19"/>
        <v>0</v>
      </c>
      <c r="W188" s="454" t="str">
        <f t="shared" si="20"/>
        <v>-</v>
      </c>
      <c r="Y188" s="426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/>
      <c r="L189" s="440"/>
      <c r="M189" s="65"/>
      <c r="N189" s="65"/>
      <c r="O189" s="441"/>
      <c r="P189" s="441"/>
      <c r="Q189" s="441"/>
      <c r="R189" s="441"/>
      <c r="S189" s="441"/>
      <c r="T189" s="455">
        <f t="shared" si="21"/>
        <v>0</v>
      </c>
      <c r="U189" s="84"/>
      <c r="V189" s="456">
        <f t="shared" si="19"/>
        <v>0</v>
      </c>
      <c r="W189" s="457" t="str">
        <f t="shared" si="20"/>
        <v>-</v>
      </c>
      <c r="Y189" s="426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/>
      <c r="L190" s="495"/>
      <c r="M190" s="275"/>
      <c r="N190" s="275"/>
      <c r="O190" s="496"/>
      <c r="P190" s="496"/>
      <c r="Q190" s="496"/>
      <c r="R190" s="496"/>
      <c r="S190" s="497"/>
      <c r="T190" s="498">
        <f t="shared" si="21"/>
        <v>0</v>
      </c>
      <c r="U190" s="498"/>
      <c r="V190" s="500">
        <f t="shared" si="19"/>
        <v>0</v>
      </c>
      <c r="W190" s="499" t="str">
        <f t="shared" si="20"/>
        <v>-</v>
      </c>
      <c r="Y190" s="426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/>
      <c r="L191" s="495"/>
      <c r="M191" s="275"/>
      <c r="N191" s="275"/>
      <c r="O191" s="496"/>
      <c r="P191" s="496"/>
      <c r="Q191" s="496"/>
      <c r="R191" s="496"/>
      <c r="S191" s="497"/>
      <c r="T191" s="498">
        <f t="shared" si="21"/>
        <v>0</v>
      </c>
      <c r="U191" s="498"/>
      <c r="V191" s="500">
        <f t="shared" si="19"/>
        <v>0</v>
      </c>
      <c r="W191" s="499" t="str">
        <f t="shared" si="20"/>
        <v>-</v>
      </c>
      <c r="Y191" s="426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/>
      <c r="L192" s="495"/>
      <c r="M192" s="275"/>
      <c r="N192" s="275"/>
      <c r="O192" s="496"/>
      <c r="P192" s="496"/>
      <c r="Q192" s="496"/>
      <c r="R192" s="496"/>
      <c r="S192" s="497"/>
      <c r="T192" s="498">
        <f t="shared" si="21"/>
        <v>0</v>
      </c>
      <c r="U192" s="498"/>
      <c r="V192" s="500">
        <f t="shared" si="19"/>
        <v>0</v>
      </c>
      <c r="W192" s="499" t="str">
        <f t="shared" si="20"/>
        <v>-</v>
      </c>
      <c r="Y192" s="426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412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417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418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412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417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418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412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419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418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412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417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417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418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412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419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418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412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417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418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413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412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419">
        <f t="shared" si="5"/>
        <v>0</v>
      </c>
    </row>
    <row r="114" ht="50.1" customHeight="1" spans="2:13">
      <c r="B114" s="71"/>
      <c r="C114" s="71"/>
      <c r="D114" s="165"/>
      <c r="E114" s="414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418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412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417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418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415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412">
        <f t="shared" si="5"/>
        <v>0</v>
      </c>
    </row>
    <row r="119" ht="50.1" customHeight="1" spans="2:13">
      <c r="B119" s="63"/>
      <c r="C119" s="63"/>
      <c r="D119" s="64"/>
      <c r="E119" s="415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419">
        <f t="shared" si="5"/>
        <v>0</v>
      </c>
    </row>
    <row r="120" ht="50.1" customHeight="1" spans="2:13">
      <c r="B120" s="63"/>
      <c r="C120" s="63"/>
      <c r="D120" s="64"/>
      <c r="E120" s="415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419">
        <f t="shared" si="5"/>
        <v>0</v>
      </c>
    </row>
    <row r="121" ht="50.1" customHeight="1" spans="2:13">
      <c r="B121" s="63"/>
      <c r="C121" s="71"/>
      <c r="D121" s="69"/>
      <c r="E121" s="415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418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412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419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419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418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412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419">
        <f t="shared" si="5"/>
        <v>0</v>
      </c>
    </row>
    <row r="128" ht="50.1" customHeight="1" spans="2:13">
      <c r="B128" s="63"/>
      <c r="C128" s="63"/>
      <c r="D128" s="416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418">
        <f t="shared" si="5"/>
        <v>0</v>
      </c>
    </row>
    <row r="129" ht="50.1" customHeight="1" spans="2:13">
      <c r="B129" s="63"/>
      <c r="C129" s="59" t="s">
        <v>473</v>
      </c>
      <c r="D129" s="420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412">
        <f t="shared" si="5"/>
        <v>0</v>
      </c>
    </row>
    <row r="130" ht="50.1" customHeight="1" spans="2:13">
      <c r="B130" s="63"/>
      <c r="C130" s="63"/>
      <c r="D130" s="416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419">
        <f t="shared" si="5"/>
        <v>0</v>
      </c>
    </row>
    <row r="131" ht="50.1" customHeight="1" spans="2:13">
      <c r="B131" s="71"/>
      <c r="C131" s="71"/>
      <c r="D131" s="421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418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422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423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422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423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422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423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424">
        <v>44527</v>
      </c>
      <c r="K200" s="288"/>
      <c r="L200" s="288">
        <v>100</v>
      </c>
      <c r="M200" s="288">
        <v>120</v>
      </c>
      <c r="R200" s="288">
        <v>2800</v>
      </c>
      <c r="S200" s="425">
        <v>44365</v>
      </c>
    </row>
    <row r="201" spans="10:19">
      <c r="J201" s="424">
        <v>44565</v>
      </c>
      <c r="K201" s="288"/>
      <c r="L201" s="288">
        <v>20</v>
      </c>
      <c r="M201" s="288">
        <v>100</v>
      </c>
      <c r="R201" s="288">
        <v>1000</v>
      </c>
      <c r="S201" s="425">
        <v>44483</v>
      </c>
    </row>
    <row r="202" spans="10:19">
      <c r="J202" s="424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425">
        <v>44508</v>
      </c>
    </row>
    <row r="203" spans="10:19">
      <c r="J203" s="424"/>
      <c r="K203" s="288"/>
      <c r="L203" s="288"/>
      <c r="M203" s="288"/>
      <c r="R203" s="288">
        <v>1000</v>
      </c>
      <c r="S203" s="425">
        <v>44533</v>
      </c>
    </row>
    <row r="204" spans="10:19">
      <c r="J204" s="424"/>
      <c r="K204" s="288"/>
      <c r="L204" s="288"/>
      <c r="M204" s="288"/>
      <c r="R204" s="288">
        <v>1000</v>
      </c>
      <c r="S204" s="425">
        <v>44566</v>
      </c>
    </row>
    <row r="205" spans="10:19">
      <c r="J205" s="424"/>
      <c r="K205" s="288"/>
      <c r="L205" s="288"/>
      <c r="M205" s="288"/>
      <c r="R205" s="288">
        <v>1000</v>
      </c>
      <c r="S205" s="425">
        <v>44580</v>
      </c>
    </row>
    <row r="206" spans="10:18">
      <c r="J206" s="424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21" si="0">R4+S4</f>
        <v>0</v>
      </c>
      <c r="U4" s="33" t="str">
        <f t="shared" ref="U4:U21" si="1">IF(Q4&gt;0,T4/Q4*7,"-")</f>
        <v>-</v>
      </c>
      <c r="V4" s="46"/>
    </row>
    <row r="5" customHeight="1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IF($A$1="补货",IF(V10="FBA",I10,J10)+K10+L10,IF(V10="FBA",I10,J10))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IF($A$1="补货",IF(V11="FBA",I11,J11)+K11+L11,IF(V11="FBA",I11,J11))</f>
        <v>0</v>
      </c>
      <c r="S11" s="346"/>
      <c r="T11" s="346">
        <f>R11+S11</f>
        <v>0</v>
      </c>
      <c r="U11" s="329" t="str">
        <f>IF(Q11&gt;0,T11/Q11*7,"-")</f>
        <v>-</v>
      </c>
      <c r="V11" s="347"/>
    </row>
    <row r="12" customHeight="1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>R12+S12</f>
        <v>0</v>
      </c>
      <c r="U12" s="33" t="str">
        <f>IF(Q12&gt;0,T12/Q12*7,"-")</f>
        <v>-</v>
      </c>
      <c r="V12" s="46"/>
    </row>
    <row r="13" customHeight="1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>R13+S13</f>
        <v>0</v>
      </c>
      <c r="U13" s="33" t="str">
        <f>IF(Q13&gt;0,T13/Q13*7,"-")</f>
        <v>-</v>
      </c>
      <c r="V13" s="46"/>
    </row>
    <row r="14" customHeight="1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>R14+S14</f>
        <v>0</v>
      </c>
      <c r="U14" s="33" t="str">
        <f>IF(Q14&gt;0,T14/Q14*7,"-")</f>
        <v>-</v>
      </c>
      <c r="V14" s="46"/>
    </row>
    <row r="15" customHeight="1" spans="2:22">
      <c r="B15" s="299"/>
      <c r="C15" s="7" t="s">
        <v>819</v>
      </c>
      <c r="D15" s="8" t="s">
        <v>820</v>
      </c>
      <c r="E15" s="8"/>
      <c r="F15" s="9" t="s">
        <v>821</v>
      </c>
      <c r="G15" s="10" t="s">
        <v>822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IF($A$1="补货",IF(V15="FBA",I15,J15)+K15+L15,IF(V15="FBA",I15,J15))</f>
        <v>0</v>
      </c>
      <c r="S15" s="45"/>
      <c r="T15" s="45">
        <f>R15+S15</f>
        <v>0</v>
      </c>
      <c r="U15" s="33" t="str">
        <f>IF(Q15&gt;0,T15/Q15*7,"-")</f>
        <v>-</v>
      </c>
      <c r="V15" s="46"/>
    </row>
    <row r="16" customHeight="1" spans="2:22">
      <c r="B16" s="300"/>
      <c r="C16" s="301" t="s">
        <v>823</v>
      </c>
      <c r="D16" s="302" t="s">
        <v>824</v>
      </c>
      <c r="E16" s="302"/>
      <c r="F16" s="303" t="s">
        <v>825</v>
      </c>
      <c r="G16" s="304" t="s">
        <v>826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IF($A$1="补货",IF(V16="FBA",I16,J16)+K16+L16,IF(V16="FBA",I16,J16))</f>
        <v>0</v>
      </c>
      <c r="S16" s="50"/>
      <c r="T16" s="50">
        <f>R16+S16</f>
        <v>0</v>
      </c>
      <c r="U16" s="39" t="str">
        <f>IF(Q16&gt;0,T16/Q16*7,"-")</f>
        <v>-</v>
      </c>
      <c r="V16" s="51"/>
    </row>
    <row r="17" customHeight="1" spans="2:22">
      <c r="B17" s="293"/>
      <c r="C17" s="294" t="s">
        <v>827</v>
      </c>
      <c r="D17" s="295" t="s">
        <v>828</v>
      </c>
      <c r="E17" s="295" t="s">
        <v>145</v>
      </c>
      <c r="F17" s="296" t="s">
        <v>805</v>
      </c>
      <c r="G17" s="297" t="s">
        <v>829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IF($A$1="补货",IF(V17="FBA",I17,J17)+K17+L17,IF(V17="FBA",I17,J17))</f>
        <v>0</v>
      </c>
      <c r="S17" s="346"/>
      <c r="T17" s="346">
        <f>R17+S17</f>
        <v>0</v>
      </c>
      <c r="U17" s="329" t="str">
        <f>IF(Q17&gt;0,T17/Q17*7,"-")</f>
        <v>-</v>
      </c>
      <c r="V17" s="347"/>
    </row>
    <row r="18" customHeight="1" spans="2:22">
      <c r="B18" s="299"/>
      <c r="C18" s="7" t="s">
        <v>830</v>
      </c>
      <c r="D18" s="8" t="s">
        <v>831</v>
      </c>
      <c r="E18" s="8" t="s">
        <v>145</v>
      </c>
      <c r="F18" s="305" t="s">
        <v>809</v>
      </c>
      <c r="G18" s="10" t="s">
        <v>832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IF($A$1="补货",IF(V18="FBA",I18,J18)+K18+L18,IF(V18="FBA",I18,J18))</f>
        <v>0</v>
      </c>
      <c r="S18" s="45"/>
      <c r="T18" s="45">
        <f>R18+S18</f>
        <v>0</v>
      </c>
      <c r="U18" s="33" t="str">
        <f>IF(Q18&gt;0,T18/Q18*7,"-")</f>
        <v>-</v>
      </c>
      <c r="V18" s="46"/>
    </row>
    <row r="19" customHeight="1" spans="2:22">
      <c r="B19" s="300"/>
      <c r="C19" s="301" t="s">
        <v>833</v>
      </c>
      <c r="D19" s="302" t="s">
        <v>834</v>
      </c>
      <c r="E19" s="302" t="s">
        <v>145</v>
      </c>
      <c r="F19" s="306" t="s">
        <v>813</v>
      </c>
      <c r="G19" s="304" t="s">
        <v>835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IF($A$1="补货",IF(V19="FBA",I19,J19)+K19+L19,IF(V19="FBA",I19,J19))</f>
        <v>0</v>
      </c>
      <c r="S19" s="50"/>
      <c r="T19" s="50">
        <f>R19+S19</f>
        <v>0</v>
      </c>
      <c r="U19" s="39" t="str">
        <f>IF(Q19&gt;0,T19/Q19*7,"-")</f>
        <v>-</v>
      </c>
      <c r="V19" s="51"/>
    </row>
    <row r="20" customHeight="1" spans="2:22">
      <c r="B20" s="307"/>
      <c r="C20" s="308" t="s">
        <v>836</v>
      </c>
      <c r="D20" s="309" t="s">
        <v>837</v>
      </c>
      <c r="E20" s="309"/>
      <c r="F20" s="310" t="s">
        <v>838</v>
      </c>
      <c r="G20" s="311" t="s">
        <v>839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IF($A$1="补货",IF(V20="FBA",I20,J20)+K20+L20,IF(V20="FBA",I20,J20))</f>
        <v>0</v>
      </c>
      <c r="S20" s="351"/>
      <c r="T20" s="351">
        <f>R20+S20</f>
        <v>0</v>
      </c>
      <c r="U20" s="332" t="str">
        <f>IF(Q20&gt;0,T20/Q20*7,"-")</f>
        <v>-</v>
      </c>
      <c r="V20" s="352"/>
    </row>
    <row r="21" customHeight="1" spans="2:22">
      <c r="B21" s="313"/>
      <c r="C21" s="314" t="s">
        <v>840</v>
      </c>
      <c r="D21" s="315" t="s">
        <v>841</v>
      </c>
      <c r="E21" s="315"/>
      <c r="F21" s="305" t="s">
        <v>842</v>
      </c>
      <c r="G21" s="316" t="s">
        <v>843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IF($A$1="补货",IF(V21="FBA",I21,J21)+K21+L21,IF(V21="FBA",I21,J21))</f>
        <v>0</v>
      </c>
      <c r="S21" s="355"/>
      <c r="T21" s="355">
        <f>R21+S21</f>
        <v>0</v>
      </c>
      <c r="U21" s="335" t="str">
        <f>IF(Q21&gt;0,T21/Q21*7,"-")</f>
        <v>-</v>
      </c>
      <c r="V21" s="356"/>
    </row>
    <row r="22" customHeight="1" spans="2:22">
      <c r="B22" s="299"/>
      <c r="C22" s="7" t="s">
        <v>844</v>
      </c>
      <c r="D22" s="8" t="s">
        <v>845</v>
      </c>
      <c r="E22" s="8"/>
      <c r="F22" s="9" t="s">
        <v>846</v>
      </c>
      <c r="G22" s="10" t="s">
        <v>847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IF($A$1="补货",IF(V22="FBA",I22,J22)+K22+L22,IF(V22="FBA",I22,J22))</f>
        <v>0</v>
      </c>
      <c r="S22" s="45"/>
      <c r="T22" s="45">
        <f>R22+S22</f>
        <v>0</v>
      </c>
      <c r="U22" s="33" t="str">
        <f>IF(Q22&gt;0,T22/Q22*7,"-")</f>
        <v>-</v>
      </c>
      <c r="V22" s="46"/>
    </row>
    <row r="23" customHeight="1" spans="2:22">
      <c r="B23" s="299"/>
      <c r="C23" s="7" t="s">
        <v>848</v>
      </c>
      <c r="D23" s="8" t="s">
        <v>849</v>
      </c>
      <c r="E23" s="8"/>
      <c r="F23" s="9" t="s">
        <v>850</v>
      </c>
      <c r="G23" s="10" t="s">
        <v>851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IF($A$1="补货",IF(V23="FBA",I23,J23)+K23+L23,IF(V23="FBA",I23,J23))</f>
        <v>0</v>
      </c>
      <c r="S23" s="45"/>
      <c r="T23" s="45">
        <f>R23+S23</f>
        <v>0</v>
      </c>
      <c r="U23" s="33" t="str">
        <f>IF(Q23&gt;0,T23/Q23*7,"-")</f>
        <v>-</v>
      </c>
      <c r="V23" s="46"/>
    </row>
    <row r="24" customHeight="1" spans="2:22">
      <c r="B24" s="299"/>
      <c r="C24" s="7" t="s">
        <v>852</v>
      </c>
      <c r="D24" s="8" t="s">
        <v>853</v>
      </c>
      <c r="E24" s="8"/>
      <c r="F24" s="9" t="s">
        <v>854</v>
      </c>
      <c r="G24" s="10" t="s">
        <v>855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IF($A$1="补货",IF(V24="FBA",I24,J24)+K24+L24,IF(V24="FBA",I24,J24))</f>
        <v>0</v>
      </c>
      <c r="S24" s="45"/>
      <c r="T24" s="45">
        <f>R24+S24</f>
        <v>0</v>
      </c>
      <c r="U24" s="33" t="str">
        <f>IF(Q24&gt;0,T24/Q24*7,"-")</f>
        <v>-</v>
      </c>
      <c r="V24" s="46"/>
    </row>
    <row r="25" customHeight="1" spans="2:22">
      <c r="B25" s="300"/>
      <c r="C25" s="301" t="s">
        <v>856</v>
      </c>
      <c r="D25" s="302" t="s">
        <v>857</v>
      </c>
      <c r="E25" s="302"/>
      <c r="F25" s="303" t="s">
        <v>858</v>
      </c>
      <c r="G25" s="304" t="s">
        <v>859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IF($A$1="补货",IF(V25="FBA",I25,J25)+K25+L25,IF(V25="FBA",I25,J25))</f>
        <v>0</v>
      </c>
      <c r="S25" s="50"/>
      <c r="T25" s="50">
        <f>R25+S25</f>
        <v>0</v>
      </c>
      <c r="U25" s="39" t="str">
        <f>IF(Q25&gt;0,T25/Q25*7,"-")</f>
        <v>-</v>
      </c>
      <c r="V25" s="51"/>
    </row>
    <row r="26" customHeight="1" spans="2:22">
      <c r="B26" s="299"/>
      <c r="C26" s="7" t="s">
        <v>860</v>
      </c>
      <c r="D26" s="8" t="s">
        <v>861</v>
      </c>
      <c r="E26" s="8"/>
      <c r="F26" s="9" t="s">
        <v>862</v>
      </c>
      <c r="G26" s="10" t="s">
        <v>863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IF($A$1="补货",IF(V26="FBA",I26,J26)+K26+L26,IF(V26="FBA",I26,J26))</f>
        <v>0</v>
      </c>
      <c r="S26" s="45"/>
      <c r="T26" s="45">
        <f>R26+S26</f>
        <v>0</v>
      </c>
      <c r="U26" s="33" t="str">
        <f>IF(Q26&gt;0,T26/Q26*7,"-")</f>
        <v>-</v>
      </c>
      <c r="V26" s="46"/>
    </row>
    <row r="27" customHeight="1" spans="2:22">
      <c r="B27" s="299"/>
      <c r="C27" s="7" t="s">
        <v>864</v>
      </c>
      <c r="D27" s="8" t="s">
        <v>865</v>
      </c>
      <c r="E27" s="8"/>
      <c r="F27" s="9" t="s">
        <v>866</v>
      </c>
      <c r="G27" s="10" t="s">
        <v>867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IF($A$1="补货",IF(V27="FBA",I27,J27)+K27+L27,IF(V27="FBA",I27,J27))</f>
        <v>0</v>
      </c>
      <c r="S27" s="45"/>
      <c r="T27" s="45">
        <f>R27+S27</f>
        <v>0</v>
      </c>
      <c r="U27" s="33" t="str">
        <f>IF(Q27&gt;0,T27/Q27*7,"-")</f>
        <v>-</v>
      </c>
      <c r="V27" s="46"/>
    </row>
    <row r="28" customHeight="1" spans="2:22">
      <c r="B28" s="299"/>
      <c r="C28" s="7" t="s">
        <v>868</v>
      </c>
      <c r="D28" s="8" t="s">
        <v>869</v>
      </c>
      <c r="E28" s="8"/>
      <c r="F28" s="9" t="s">
        <v>870</v>
      </c>
      <c r="G28" s="10" t="s">
        <v>871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IF($A$1="补货",IF(V28="FBA",I28,J28)+K28+L28,IF(V28="FBA",I28,J28))</f>
        <v>0</v>
      </c>
      <c r="S28" s="45"/>
      <c r="T28" s="45">
        <f>R28+S28</f>
        <v>0</v>
      </c>
      <c r="U28" s="33" t="str">
        <f>IF(Q28&gt;0,T28/Q28*7,"-")</f>
        <v>-</v>
      </c>
      <c r="V28" s="46"/>
    </row>
    <row r="29" customHeight="1" spans="2:22">
      <c r="B29" s="299"/>
      <c r="C29" s="7" t="s">
        <v>872</v>
      </c>
      <c r="D29" s="8" t="s">
        <v>873</v>
      </c>
      <c r="E29" s="8"/>
      <c r="F29" s="9" t="s">
        <v>874</v>
      </c>
      <c r="G29" s="10" t="s">
        <v>875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IF($A$1="补货",IF(V29="FBA",I29,J29)+K29+L29,IF(V29="FBA",I29,J29))</f>
        <v>0</v>
      </c>
      <c r="S29" s="45"/>
      <c r="T29" s="45">
        <f>R29+S29</f>
        <v>0</v>
      </c>
      <c r="U29" s="33" t="str">
        <f>IF(Q29&gt;0,T29/Q29*7,"-")</f>
        <v>-</v>
      </c>
      <c r="V29" s="46"/>
    </row>
    <row r="30" customHeight="1" spans="2:22">
      <c r="B30" s="293"/>
      <c r="C30" s="294" t="s">
        <v>876</v>
      </c>
      <c r="D30" s="295" t="s">
        <v>877</v>
      </c>
      <c r="E30" s="295" t="s">
        <v>878</v>
      </c>
      <c r="F30" s="296" t="s">
        <v>817</v>
      </c>
      <c r="G30" s="297" t="s">
        <v>879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 t="shared" ref="R30:R57" si="2">IF($A$1="补货",IF(V30="FBA",I30,J30)+K30+L30,IF(V30="FBA",I30,J30))</f>
        <v>0</v>
      </c>
      <c r="S30" s="346"/>
      <c r="T30" s="346">
        <f t="shared" ref="T30:T75" si="3">R30+S30</f>
        <v>0</v>
      </c>
      <c r="U30" s="329" t="str">
        <f t="shared" ref="U30:U75" si="4">IF(Q30&gt;0,T30/Q30*7,"-")</f>
        <v>-</v>
      </c>
      <c r="V30" s="347"/>
    </row>
    <row r="31" customHeight="1" spans="2:22">
      <c r="B31" s="299"/>
      <c r="C31" s="7" t="s">
        <v>880</v>
      </c>
      <c r="D31" s="8" t="s">
        <v>881</v>
      </c>
      <c r="E31" s="8" t="s">
        <v>145</v>
      </c>
      <c r="F31" s="9" t="s">
        <v>817</v>
      </c>
      <c r="G31" s="10" t="s">
        <v>882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883</v>
      </c>
      <c r="D32" s="8" t="s">
        <v>884</v>
      </c>
      <c r="E32" s="8" t="s">
        <v>878</v>
      </c>
      <c r="F32" s="9" t="s">
        <v>885</v>
      </c>
      <c r="G32" s="10" t="s">
        <v>886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887</v>
      </c>
      <c r="D33" s="8" t="s">
        <v>888</v>
      </c>
      <c r="E33" s="8" t="s">
        <v>145</v>
      </c>
      <c r="F33" s="9" t="s">
        <v>885</v>
      </c>
      <c r="G33" s="10" t="s">
        <v>889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890</v>
      </c>
      <c r="D34" s="8" t="s">
        <v>891</v>
      </c>
      <c r="E34" s="8" t="s">
        <v>878</v>
      </c>
      <c r="F34" s="9" t="s">
        <v>821</v>
      </c>
      <c r="G34" s="10" t="s">
        <v>892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893</v>
      </c>
      <c r="D35" s="8" t="s">
        <v>894</v>
      </c>
      <c r="E35" s="8" t="s">
        <v>145</v>
      </c>
      <c r="F35" s="9" t="s">
        <v>821</v>
      </c>
      <c r="G35" s="10" t="s">
        <v>895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896</v>
      </c>
      <c r="D36" s="8" t="s">
        <v>897</v>
      </c>
      <c r="E36" s="8" t="s">
        <v>878</v>
      </c>
      <c r="F36" s="9" t="s">
        <v>825</v>
      </c>
      <c r="G36" s="10" t="s">
        <v>898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300"/>
      <c r="C37" s="301" t="s">
        <v>899</v>
      </c>
      <c r="D37" s="302" t="s">
        <v>900</v>
      </c>
      <c r="E37" s="302" t="s">
        <v>145</v>
      </c>
      <c r="F37" s="303" t="s">
        <v>825</v>
      </c>
      <c r="G37" s="304" t="s">
        <v>901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 t="shared" si="2"/>
        <v>0</v>
      </c>
      <c r="S37" s="50"/>
      <c r="T37" s="50">
        <f t="shared" si="3"/>
        <v>0</v>
      </c>
      <c r="U37" s="39" t="str">
        <f t="shared" si="4"/>
        <v>-</v>
      </c>
      <c r="V37" s="51"/>
    </row>
    <row r="38" customHeight="1" spans="2:22">
      <c r="B38" s="293"/>
      <c r="C38" s="294" t="s">
        <v>902</v>
      </c>
      <c r="D38" s="295" t="s">
        <v>903</v>
      </c>
      <c r="E38" s="295" t="s">
        <v>24</v>
      </c>
      <c r="F38" s="296"/>
      <c r="G38" s="297" t="s">
        <v>904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 t="shared" si="2"/>
        <v>0</v>
      </c>
      <c r="S38" s="346"/>
      <c r="T38" s="346">
        <f t="shared" si="3"/>
        <v>0</v>
      </c>
      <c r="U38" s="329" t="str">
        <f t="shared" si="4"/>
        <v>-</v>
      </c>
      <c r="V38" s="347"/>
    </row>
    <row r="39" customHeight="1" spans="2:22">
      <c r="B39" s="299"/>
      <c r="C39" s="7" t="s">
        <v>905</v>
      </c>
      <c r="D39" s="8" t="s">
        <v>906</v>
      </c>
      <c r="E39" s="8" t="s">
        <v>145</v>
      </c>
      <c r="F39" s="9"/>
      <c r="G39" s="10" t="s">
        <v>907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908</v>
      </c>
      <c r="D40" s="8" t="s">
        <v>909</v>
      </c>
      <c r="E40" s="8" t="s">
        <v>31</v>
      </c>
      <c r="F40" s="9"/>
      <c r="G40" s="10" t="s">
        <v>910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911</v>
      </c>
      <c r="D41" s="8" t="s">
        <v>912</v>
      </c>
      <c r="E41" s="8" t="s">
        <v>24</v>
      </c>
      <c r="F41" s="9"/>
      <c r="G41" s="10" t="s">
        <v>913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914</v>
      </c>
      <c r="D42" s="8" t="s">
        <v>915</v>
      </c>
      <c r="E42" s="8" t="s">
        <v>31</v>
      </c>
      <c r="F42" s="9"/>
      <c r="G42" s="10" t="s">
        <v>916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917</v>
      </c>
      <c r="D43" s="8" t="s">
        <v>918</v>
      </c>
      <c r="E43" s="8" t="s">
        <v>919</v>
      </c>
      <c r="F43" s="9"/>
      <c r="G43" s="10" t="s">
        <v>920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921</v>
      </c>
      <c r="D44" s="8" t="s">
        <v>922</v>
      </c>
      <c r="E44" s="8" t="s">
        <v>791</v>
      </c>
      <c r="F44" s="9"/>
      <c r="G44" s="10" t="s">
        <v>923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924</v>
      </c>
      <c r="D45" s="8" t="s">
        <v>925</v>
      </c>
      <c r="E45" s="8" t="s">
        <v>153</v>
      </c>
      <c r="F45" s="9"/>
      <c r="G45" s="10" t="s">
        <v>926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927</v>
      </c>
      <c r="D46" s="8" t="s">
        <v>928</v>
      </c>
      <c r="E46" s="8" t="s">
        <v>24</v>
      </c>
      <c r="F46" s="9"/>
      <c r="G46" s="10" t="s">
        <v>929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930</v>
      </c>
      <c r="D47" s="8" t="s">
        <v>931</v>
      </c>
      <c r="E47" s="8" t="s">
        <v>145</v>
      </c>
      <c r="F47" s="9"/>
      <c r="G47" s="10" t="s">
        <v>932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933</v>
      </c>
      <c r="D48" s="8" t="s">
        <v>934</v>
      </c>
      <c r="E48" s="8" t="s">
        <v>31</v>
      </c>
      <c r="F48" s="9"/>
      <c r="G48" s="10" t="s">
        <v>935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299"/>
      <c r="C49" s="7" t="s">
        <v>936</v>
      </c>
      <c r="D49" s="8" t="s">
        <v>937</v>
      </c>
      <c r="E49" s="8" t="s">
        <v>153</v>
      </c>
      <c r="F49" s="9"/>
      <c r="G49" s="10" t="s">
        <v>938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 t="shared" si="2"/>
        <v>0</v>
      </c>
      <c r="S49" s="45"/>
      <c r="T49" s="45">
        <f t="shared" si="3"/>
        <v>0</v>
      </c>
      <c r="U49" s="33" t="str">
        <f t="shared" si="4"/>
        <v>-</v>
      </c>
      <c r="V49" s="46"/>
    </row>
    <row r="50" customHeight="1" spans="2:22">
      <c r="B50" s="299"/>
      <c r="C50" s="7" t="s">
        <v>939</v>
      </c>
      <c r="D50" s="8" t="s">
        <v>940</v>
      </c>
      <c r="E50" s="8" t="s">
        <v>130</v>
      </c>
      <c r="F50" s="9"/>
      <c r="G50" s="10" t="s">
        <v>941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 t="shared" si="2"/>
        <v>0</v>
      </c>
      <c r="S50" s="45"/>
      <c r="T50" s="45">
        <f t="shared" si="3"/>
        <v>0</v>
      </c>
      <c r="U50" s="33" t="str">
        <f t="shared" si="4"/>
        <v>-</v>
      </c>
      <c r="V50" s="46"/>
    </row>
    <row r="51" customHeight="1" spans="2:22">
      <c r="B51" s="299"/>
      <c r="C51" s="7" t="s">
        <v>942</v>
      </c>
      <c r="D51" s="8" t="s">
        <v>943</v>
      </c>
      <c r="E51" s="8" t="s">
        <v>24</v>
      </c>
      <c r="F51" s="9"/>
      <c r="G51" s="10" t="s">
        <v>944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2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945</v>
      </c>
      <c r="D52" s="8" t="s">
        <v>946</v>
      </c>
      <c r="E52" s="8" t="s">
        <v>145</v>
      </c>
      <c r="F52" s="9"/>
      <c r="G52" s="10" t="s">
        <v>947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2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299"/>
      <c r="C53" s="7" t="s">
        <v>948</v>
      </c>
      <c r="D53" s="8" t="s">
        <v>949</v>
      </c>
      <c r="E53" s="8" t="s">
        <v>31</v>
      </c>
      <c r="F53" s="9"/>
      <c r="G53" s="10" t="s">
        <v>950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 t="shared" si="2"/>
        <v>0</v>
      </c>
      <c r="S53" s="45"/>
      <c r="T53" s="45">
        <f t="shared" si="3"/>
        <v>0</v>
      </c>
      <c r="U53" s="33" t="str">
        <f t="shared" si="4"/>
        <v>-</v>
      </c>
      <c r="V53" s="46"/>
    </row>
    <row r="54" customHeight="1" spans="2:22">
      <c r="B54" s="300"/>
      <c r="C54" s="301" t="s">
        <v>951</v>
      </c>
      <c r="D54" s="302" t="s">
        <v>952</v>
      </c>
      <c r="E54" s="302" t="s">
        <v>919</v>
      </c>
      <c r="F54" s="303"/>
      <c r="G54" s="304" t="s">
        <v>953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 t="shared" si="2"/>
        <v>0</v>
      </c>
      <c r="S54" s="50"/>
      <c r="T54" s="50">
        <f t="shared" si="3"/>
        <v>0</v>
      </c>
      <c r="U54" s="39" t="str">
        <f t="shared" si="4"/>
        <v>-</v>
      </c>
      <c r="V54" s="51"/>
    </row>
    <row r="55" customHeight="1" spans="2:22">
      <c r="B55" s="293"/>
      <c r="C55" s="294" t="s">
        <v>954</v>
      </c>
      <c r="D55" s="295" t="s">
        <v>955</v>
      </c>
      <c r="E55" s="295" t="s">
        <v>24</v>
      </c>
      <c r="F55" s="296" t="s">
        <v>885</v>
      </c>
      <c r="G55" s="297" t="s">
        <v>956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 t="shared" si="2"/>
        <v>0</v>
      </c>
      <c r="S55" s="346"/>
      <c r="T55" s="346">
        <f t="shared" si="3"/>
        <v>0</v>
      </c>
      <c r="U55" s="329" t="str">
        <f t="shared" si="4"/>
        <v>-</v>
      </c>
      <c r="V55" s="347"/>
    </row>
    <row r="56" customHeight="1" spans="2:22">
      <c r="B56" s="299"/>
      <c r="C56" s="7" t="s">
        <v>957</v>
      </c>
      <c r="D56" s="8" t="s">
        <v>958</v>
      </c>
      <c r="E56" s="8" t="s">
        <v>31</v>
      </c>
      <c r="F56" s="9" t="s">
        <v>885</v>
      </c>
      <c r="G56" s="10" t="s">
        <v>959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2"/>
        <v>0</v>
      </c>
      <c r="S56" s="45"/>
      <c r="T56" s="45">
        <f t="shared" si="3"/>
        <v>0</v>
      </c>
      <c r="U56" s="33" t="str">
        <f t="shared" si="4"/>
        <v>-</v>
      </c>
      <c r="V56" s="46"/>
    </row>
    <row r="57" customHeight="1" spans="2:22">
      <c r="B57" s="299"/>
      <c r="C57" s="7" t="s">
        <v>960</v>
      </c>
      <c r="D57" s="8" t="s">
        <v>961</v>
      </c>
      <c r="E57" s="8" t="s">
        <v>919</v>
      </c>
      <c r="F57" s="9" t="s">
        <v>885</v>
      </c>
      <c r="G57" s="10" t="s">
        <v>962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2"/>
        <v>0</v>
      </c>
      <c r="S57" s="45"/>
      <c r="T57" s="45">
        <f t="shared" si="3"/>
        <v>0</v>
      </c>
      <c r="U57" s="33" t="str">
        <f t="shared" si="4"/>
        <v>-</v>
      </c>
      <c r="V57" s="46"/>
    </row>
    <row r="58" customHeight="1" spans="2:22">
      <c r="B58" s="299"/>
      <c r="C58" s="7" t="s">
        <v>963</v>
      </c>
      <c r="D58" s="8" t="s">
        <v>964</v>
      </c>
      <c r="E58" s="8" t="s">
        <v>24</v>
      </c>
      <c r="F58" s="9" t="s">
        <v>821</v>
      </c>
      <c r="G58" s="10" t="s">
        <v>965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IF($A$1="补货",IF(V58="FBA",I58,J58)+K58+L58,IF(V58="FBA",I58,J58))</f>
        <v>0</v>
      </c>
      <c r="S58" s="45"/>
      <c r="T58" s="45">
        <f t="shared" si="3"/>
        <v>0</v>
      </c>
      <c r="U58" s="33" t="str">
        <f t="shared" si="4"/>
        <v>-</v>
      </c>
      <c r="V58" s="46"/>
    </row>
    <row r="59" customHeight="1" spans="2:22">
      <c r="B59" s="300"/>
      <c r="C59" s="301" t="s">
        <v>966</v>
      </c>
      <c r="D59" s="302" t="s">
        <v>967</v>
      </c>
      <c r="E59" s="302" t="s">
        <v>919</v>
      </c>
      <c r="F59" s="303" t="s">
        <v>821</v>
      </c>
      <c r="G59" s="304" t="s">
        <v>968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IF($A$1="补货",IF(V59="FBA",I59,J59)+K59+L59,IF(V59="FBA",I59,J59))</f>
        <v>0</v>
      </c>
      <c r="S59" s="50"/>
      <c r="T59" s="50">
        <f t="shared" si="3"/>
        <v>0</v>
      </c>
      <c r="U59" s="39" t="str">
        <f t="shared" si="4"/>
        <v>-</v>
      </c>
      <c r="V59" s="51"/>
    </row>
    <row r="60" customHeight="1" spans="2:22">
      <c r="B60" s="318"/>
      <c r="C60" s="319" t="s">
        <v>969</v>
      </c>
      <c r="D60" s="320" t="s">
        <v>970</v>
      </c>
      <c r="E60" s="320" t="s">
        <v>137</v>
      </c>
      <c r="F60" s="321"/>
      <c r="G60" s="322" t="s">
        <v>971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IF($A$1="补货",IF(V60="FBA",I60,J60)+K60+L60,IF(V60="FBA",I60,J60))</f>
        <v>0</v>
      </c>
      <c r="S60" s="359"/>
      <c r="T60" s="359">
        <f t="shared" si="3"/>
        <v>0</v>
      </c>
      <c r="U60" s="338" t="str">
        <f t="shared" si="4"/>
        <v>-</v>
      </c>
      <c r="V60" s="360"/>
    </row>
    <row r="61" customHeight="1" spans="2:22">
      <c r="B61" s="324"/>
      <c r="C61" s="325" t="s">
        <v>972</v>
      </c>
      <c r="D61" s="295" t="s">
        <v>973</v>
      </c>
      <c r="E61" s="295" t="s">
        <v>974</v>
      </c>
      <c r="F61" s="326"/>
      <c r="G61" s="297" t="s">
        <v>975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62">
        <f>IF($A$1="补货",IF(V61="FBA",I61,J61)+K61+L61,IF(V61="FBA",I61,J61))</f>
        <v>0</v>
      </c>
      <c r="S61" s="346"/>
      <c r="T61" s="295">
        <f t="shared" si="3"/>
        <v>0</v>
      </c>
      <c r="U61" s="329" t="str">
        <f t="shared" si="4"/>
        <v>-</v>
      </c>
      <c r="V61" s="347"/>
    </row>
    <row r="62" customHeight="1" spans="2:22">
      <c r="B62" s="299"/>
      <c r="C62" s="7" t="s">
        <v>976</v>
      </c>
      <c r="D62" s="8" t="s">
        <v>977</v>
      </c>
      <c r="E62" s="8" t="s">
        <v>978</v>
      </c>
      <c r="F62" s="9"/>
      <c r="G62" s="10" t="s">
        <v>979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IF($A$1="补货",IF(V62="FBA",I62,J62)+K62+L62,IF(V62="FBA",I62,J62))</f>
        <v>0</v>
      </c>
      <c r="S62" s="45"/>
      <c r="T62" s="45">
        <f t="shared" si="3"/>
        <v>0</v>
      </c>
      <c r="U62" s="33" t="str">
        <f t="shared" si="4"/>
        <v>-</v>
      </c>
      <c r="V62" s="46"/>
    </row>
    <row r="63" customHeight="1" spans="2:22">
      <c r="B63" s="299"/>
      <c r="C63" s="7" t="s">
        <v>980</v>
      </c>
      <c r="D63" s="8" t="s">
        <v>981</v>
      </c>
      <c r="E63" s="8" t="s">
        <v>982</v>
      </c>
      <c r="F63" s="9"/>
      <c r="G63" s="10" t="s">
        <v>983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IF($A$1="补货",IF(V63="FBA",I63,J63)+K63+L63,IF(V63="FBA",I63,J63))</f>
        <v>0</v>
      </c>
      <c r="S63" s="45"/>
      <c r="T63" s="45">
        <f>R63+S63</f>
        <v>0</v>
      </c>
      <c r="U63" s="33" t="str">
        <f>IF(Q63&gt;0,T63/Q63*7,"-")</f>
        <v>-</v>
      </c>
      <c r="V63" s="46"/>
    </row>
    <row r="64" customHeight="1" spans="2:22">
      <c r="B64" s="300"/>
      <c r="C64" s="301" t="s">
        <v>984</v>
      </c>
      <c r="D64" s="302" t="s">
        <v>985</v>
      </c>
      <c r="E64" s="302" t="s">
        <v>986</v>
      </c>
      <c r="F64" s="303"/>
      <c r="G64" s="304" t="s">
        <v>987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IF($A$1="补货",IF(V64="FBA",I64,J64)+K64+L64,IF(V64="FBA",I64,J64))</f>
        <v>0</v>
      </c>
      <c r="S64" s="50"/>
      <c r="T64" s="50">
        <f>R64+S64</f>
        <v>0</v>
      </c>
      <c r="U64" s="39" t="str">
        <f>IF(Q64&gt;0,T64/Q64*7,"-")</f>
        <v>-</v>
      </c>
      <c r="V64" s="51"/>
    </row>
    <row r="65" customHeight="1" spans="2:22">
      <c r="B65" s="293"/>
      <c r="C65" s="294" t="s">
        <v>988</v>
      </c>
      <c r="D65" s="295" t="s">
        <v>989</v>
      </c>
      <c r="E65" s="295" t="s">
        <v>974</v>
      </c>
      <c r="F65" s="296"/>
      <c r="G65" s="297" t="s">
        <v>990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IF($A$1="补货",IF(V65="FBA",I65,J65)+K65+L65,IF(V65="FBA",I65,J65))</f>
        <v>0</v>
      </c>
      <c r="S65" s="346"/>
      <c r="T65" s="346">
        <f>R65+S65</f>
        <v>0</v>
      </c>
      <c r="U65" s="329" t="str">
        <f>IF(Q65&gt;0,T65/Q65*7,"-")</f>
        <v>-</v>
      </c>
      <c r="V65" s="347"/>
    </row>
    <row r="66" customHeight="1" spans="2:22">
      <c r="B66" s="299"/>
      <c r="C66" s="7" t="s">
        <v>991</v>
      </c>
      <c r="D66" s="8" t="s">
        <v>992</v>
      </c>
      <c r="E66" s="8" t="s">
        <v>978</v>
      </c>
      <c r="F66" s="9"/>
      <c r="G66" s="10" t="s">
        <v>993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IF($A$1="补货",IF(V66="FBA",I66,J66)+K66+L66,IF(V66="FBA",I66,J66))</f>
        <v>0</v>
      </c>
      <c r="S66" s="45"/>
      <c r="T66" s="45">
        <f>R66+S66</f>
        <v>0</v>
      </c>
      <c r="U66" s="33" t="str">
        <f>IF(Q66&gt;0,T66/Q66*7,"-")</f>
        <v>-</v>
      </c>
      <c r="V66" s="46"/>
    </row>
    <row r="67" customHeight="1" spans="2:22">
      <c r="B67" s="299"/>
      <c r="C67" s="7" t="s">
        <v>994</v>
      </c>
      <c r="D67" s="8" t="s">
        <v>995</v>
      </c>
      <c r="E67" s="8" t="s">
        <v>996</v>
      </c>
      <c r="F67" s="9"/>
      <c r="G67" s="10" t="s">
        <v>997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IF($A$1="补货",IF(V67="FBA",I67,J67)+K67+L67,IF(V67="FBA",I67,J67))</f>
        <v>0</v>
      </c>
      <c r="S67" s="45"/>
      <c r="T67" s="45">
        <f>R67+S67</f>
        <v>0</v>
      </c>
      <c r="U67" s="33" t="str">
        <f>IF(Q67&gt;0,T67/Q67*7,"-")</f>
        <v>-</v>
      </c>
      <c r="V67" s="46"/>
    </row>
    <row r="68" customHeight="1" spans="2:22">
      <c r="B68" s="299"/>
      <c r="C68" s="7" t="s">
        <v>998</v>
      </c>
      <c r="D68" s="8" t="s">
        <v>999</v>
      </c>
      <c r="E68" s="8" t="s">
        <v>145</v>
      </c>
      <c r="F68" s="9"/>
      <c r="G68" s="10" t="s">
        <v>1000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IF($A$1="补货",IF(V68="FBA",I68,J68)+K68+L68,IF(V68="FBA",I68,J68))</f>
        <v>0</v>
      </c>
      <c r="S68" s="45"/>
      <c r="T68" s="45">
        <f>R68+S68</f>
        <v>0</v>
      </c>
      <c r="U68" s="33" t="str">
        <f>IF(Q68&gt;0,T68/Q68*7,"-")</f>
        <v>-</v>
      </c>
      <c r="V68" s="46"/>
    </row>
    <row r="69" customHeight="1" spans="2:22">
      <c r="B69" s="299"/>
      <c r="C69" s="7" t="s">
        <v>1001</v>
      </c>
      <c r="D69" s="8" t="s">
        <v>1002</v>
      </c>
      <c r="E69" s="8" t="s">
        <v>31</v>
      </c>
      <c r="F69" s="9"/>
      <c r="G69" s="10" t="s">
        <v>1003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IF($A$1="补货",IF(V69="FBA",I69,J69)+K69+L69,IF(V69="FBA",I69,J69))</f>
        <v>0</v>
      </c>
      <c r="S69" s="45"/>
      <c r="T69" s="45">
        <f>R69+S69</f>
        <v>0</v>
      </c>
      <c r="U69" s="33" t="str">
        <f>IF(Q69&gt;0,T69/Q69*7,"-")</f>
        <v>-</v>
      </c>
      <c r="V69" s="46"/>
    </row>
    <row r="70" customHeight="1" spans="2:22">
      <c r="B70" s="299"/>
      <c r="C70" s="7" t="s">
        <v>1004</v>
      </c>
      <c r="D70" s="8" t="s">
        <v>1005</v>
      </c>
      <c r="E70" s="8" t="s">
        <v>919</v>
      </c>
      <c r="F70" s="9"/>
      <c r="G70" s="10" t="s">
        <v>1006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ref="R70:R84" si="5">IF($A$1="补货",IF(V70="FBA",I70,J70)+K70+L70,IF(V70="FBA",I70,J70))</f>
        <v>0</v>
      </c>
      <c r="S70" s="45"/>
      <c r="T70" s="45">
        <f>R70+S70</f>
        <v>0</v>
      </c>
      <c r="U70" s="33" t="str">
        <f>IF(Q70&gt;0,T70/Q70*7,"-")</f>
        <v>-</v>
      </c>
      <c r="V70" s="46"/>
    </row>
    <row r="71" customHeight="1" spans="2:22">
      <c r="B71" s="300"/>
      <c r="C71" s="301" t="s">
        <v>1007</v>
      </c>
      <c r="D71" s="302" t="s">
        <v>1008</v>
      </c>
      <c r="E71" s="302" t="s">
        <v>1009</v>
      </c>
      <c r="F71" s="303"/>
      <c r="G71" s="304" t="s">
        <v>1010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 t="shared" si="5"/>
        <v>0</v>
      </c>
      <c r="S71" s="50"/>
      <c r="T71" s="50">
        <f>R71+S71</f>
        <v>0</v>
      </c>
      <c r="U71" s="39" t="str">
        <f>IF(Q71&gt;0,T71/Q71*7,"-")</f>
        <v>-</v>
      </c>
      <c r="V71" s="51"/>
    </row>
    <row r="72" customHeight="1" spans="2:22">
      <c r="B72" s="293"/>
      <c r="C72" s="294" t="s">
        <v>1011</v>
      </c>
      <c r="D72" s="295" t="s">
        <v>1012</v>
      </c>
      <c r="E72" s="295" t="s">
        <v>1013</v>
      </c>
      <c r="F72" s="296"/>
      <c r="G72" s="297" t="s">
        <v>1014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 t="shared" si="5"/>
        <v>0</v>
      </c>
      <c r="S72" s="346"/>
      <c r="T72" s="346">
        <f>R72+S72</f>
        <v>0</v>
      </c>
      <c r="U72" s="329" t="str">
        <f>IF(Q72&gt;0,T72/Q72*7,"-")</f>
        <v>-</v>
      </c>
      <c r="V72" s="347"/>
    </row>
    <row r="73" customHeight="1" spans="2:22">
      <c r="B73" s="299"/>
      <c r="C73" s="7" t="s">
        <v>1015</v>
      </c>
      <c r="D73" s="8" t="s">
        <v>1016</v>
      </c>
      <c r="E73" s="8" t="s">
        <v>978</v>
      </c>
      <c r="F73" s="9"/>
      <c r="G73" s="10" t="s">
        <v>1017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5"/>
        <v>0</v>
      </c>
      <c r="S73" s="45"/>
      <c r="T73" s="45">
        <f t="shared" ref="T73:T127" si="6">R73+S73</f>
        <v>0</v>
      </c>
      <c r="U73" s="33" t="str">
        <f t="shared" ref="U73:U127" si="7">IF(Q73&gt;0,T73/Q73*7,"-")</f>
        <v>-</v>
      </c>
      <c r="V73" s="46"/>
    </row>
    <row r="74" customHeight="1" spans="2:22">
      <c r="B74" s="299"/>
      <c r="C74" s="7" t="s">
        <v>1018</v>
      </c>
      <c r="D74" s="8" t="s">
        <v>1019</v>
      </c>
      <c r="E74" s="8" t="s">
        <v>31</v>
      </c>
      <c r="F74" s="9"/>
      <c r="G74" s="10" t="s">
        <v>1020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5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300"/>
      <c r="C75" s="301" t="s">
        <v>1021</v>
      </c>
      <c r="D75" s="302" t="s">
        <v>1022</v>
      </c>
      <c r="E75" s="302" t="s">
        <v>919</v>
      </c>
      <c r="F75" s="303"/>
      <c r="G75" s="304" t="s">
        <v>1023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 t="shared" si="5"/>
        <v>0</v>
      </c>
      <c r="S75" s="50"/>
      <c r="T75" s="50">
        <f t="shared" si="6"/>
        <v>0</v>
      </c>
      <c r="U75" s="39" t="str">
        <f t="shared" si="7"/>
        <v>-</v>
      </c>
      <c r="V75" s="51"/>
    </row>
    <row r="76" customHeight="1" spans="2:22">
      <c r="B76" s="293"/>
      <c r="C76" s="294" t="s">
        <v>1024</v>
      </c>
      <c r="D76" s="295" t="s">
        <v>1025</v>
      </c>
      <c r="E76" s="295" t="s">
        <v>974</v>
      </c>
      <c r="F76" s="296" t="s">
        <v>1026</v>
      </c>
      <c r="G76" s="297" t="s">
        <v>1027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 t="shared" si="5"/>
        <v>0</v>
      </c>
      <c r="S76" s="346"/>
      <c r="T76" s="346">
        <f t="shared" si="6"/>
        <v>0</v>
      </c>
      <c r="U76" s="329" t="str">
        <f t="shared" si="7"/>
        <v>-</v>
      </c>
      <c r="V76" s="347"/>
    </row>
    <row r="77" customHeight="1" spans="2:22">
      <c r="B77" s="299"/>
      <c r="C77" s="7" t="s">
        <v>1028</v>
      </c>
      <c r="D77" s="8" t="s">
        <v>1029</v>
      </c>
      <c r="E77" s="8" t="s">
        <v>978</v>
      </c>
      <c r="F77" s="9" t="s">
        <v>1026</v>
      </c>
      <c r="G77" s="10" t="s">
        <v>1030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5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1031</v>
      </c>
      <c r="D78" s="8" t="s">
        <v>1032</v>
      </c>
      <c r="E78" s="8" t="s">
        <v>145</v>
      </c>
      <c r="F78" s="9" t="s">
        <v>1026</v>
      </c>
      <c r="G78" s="10" t="s">
        <v>1033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5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299"/>
      <c r="C79" s="7" t="s">
        <v>1034</v>
      </c>
      <c r="D79" s="8" t="s">
        <v>1035</v>
      </c>
      <c r="E79" s="8" t="s">
        <v>1009</v>
      </c>
      <c r="F79" s="9" t="s">
        <v>1026</v>
      </c>
      <c r="G79" s="10" t="s">
        <v>1036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 t="shared" si="5"/>
        <v>0</v>
      </c>
      <c r="S79" s="45"/>
      <c r="T79" s="45">
        <f t="shared" si="6"/>
        <v>0</v>
      </c>
      <c r="U79" s="33" t="str">
        <f t="shared" si="7"/>
        <v>-</v>
      </c>
      <c r="V79" s="46"/>
    </row>
    <row r="80" customHeight="1" spans="2:22">
      <c r="B80" s="299"/>
      <c r="C80" s="7" t="s">
        <v>1037</v>
      </c>
      <c r="D80" s="8" t="s">
        <v>1038</v>
      </c>
      <c r="E80" s="8" t="s">
        <v>974</v>
      </c>
      <c r="F80" s="9" t="s">
        <v>1039</v>
      </c>
      <c r="G80" s="10" t="s">
        <v>1040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 t="shared" si="5"/>
        <v>0</v>
      </c>
      <c r="S80" s="45"/>
      <c r="T80" s="45">
        <f t="shared" si="6"/>
        <v>0</v>
      </c>
      <c r="U80" s="33" t="str">
        <f t="shared" si="7"/>
        <v>-</v>
      </c>
      <c r="V80" s="46"/>
    </row>
    <row r="81" customHeight="1" spans="2:22">
      <c r="B81" s="299"/>
      <c r="C81" s="7" t="s">
        <v>1041</v>
      </c>
      <c r="D81" s="8" t="s">
        <v>1042</v>
      </c>
      <c r="E81" s="8" t="s">
        <v>978</v>
      </c>
      <c r="F81" s="9" t="s">
        <v>1039</v>
      </c>
      <c r="G81" s="10" t="s">
        <v>1043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5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1044</v>
      </c>
      <c r="D82" s="8" t="s">
        <v>1045</v>
      </c>
      <c r="E82" s="8" t="s">
        <v>145</v>
      </c>
      <c r="F82" s="9" t="s">
        <v>1039</v>
      </c>
      <c r="G82" s="10" t="s">
        <v>1046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5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300"/>
      <c r="C83" s="301" t="s">
        <v>1047</v>
      </c>
      <c r="D83" s="302" t="s">
        <v>1048</v>
      </c>
      <c r="E83" s="302" t="s">
        <v>1009</v>
      </c>
      <c r="F83" s="303" t="s">
        <v>1039</v>
      </c>
      <c r="G83" s="304" t="s">
        <v>1049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 t="shared" si="5"/>
        <v>0</v>
      </c>
      <c r="S83" s="50"/>
      <c r="T83" s="50">
        <f t="shared" si="6"/>
        <v>0</v>
      </c>
      <c r="U83" s="39" t="str">
        <f t="shared" si="7"/>
        <v>-</v>
      </c>
      <c r="V83" s="51"/>
    </row>
    <row r="84" customHeight="1" spans="2:22">
      <c r="B84" s="293"/>
      <c r="C84" s="294" t="s">
        <v>1050</v>
      </c>
      <c r="D84" s="295" t="s">
        <v>1051</v>
      </c>
      <c r="E84" s="295" t="s">
        <v>1052</v>
      </c>
      <c r="F84" s="296"/>
      <c r="G84" s="297" t="s">
        <v>1053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 t="shared" si="5"/>
        <v>0</v>
      </c>
      <c r="S84" s="346"/>
      <c r="T84" s="346">
        <f t="shared" si="6"/>
        <v>0</v>
      </c>
      <c r="U84" s="329" t="str">
        <f t="shared" si="7"/>
        <v>-</v>
      </c>
      <c r="V84" s="347"/>
    </row>
    <row r="85" customHeight="1" spans="2:22">
      <c r="B85" s="299"/>
      <c r="C85" s="7" t="s">
        <v>1054</v>
      </c>
      <c r="D85" s="8" t="s">
        <v>1055</v>
      </c>
      <c r="E85" s="8" t="s">
        <v>974</v>
      </c>
      <c r="F85" s="9"/>
      <c r="G85" s="10" t="s">
        <v>1056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IF($A$1="补货",IF(V85="FBA",I85,J85)+K85+L85,IF(V85="FBA",I85,J85))</f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1057</v>
      </c>
      <c r="D86" s="8" t="s">
        <v>1058</v>
      </c>
      <c r="E86" s="8" t="s">
        <v>1059</v>
      </c>
      <c r="F86" s="9"/>
      <c r="G86" s="10" t="s">
        <v>1060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IF($A$1="补货",IF(V86="FBA",I86,J86)+K86+L86,IF(V86="FBA",I86,J86))</f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1061</v>
      </c>
      <c r="D87" s="8" t="s">
        <v>1062</v>
      </c>
      <c r="E87" s="8" t="s">
        <v>978</v>
      </c>
      <c r="F87" s="9"/>
      <c r="G87" s="10" t="s">
        <v>1063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IF($A$1="补货",IF(V87="FBA",I87,J87)+K87+L87,IF(V87="FBA",I87,J87))</f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1064</v>
      </c>
      <c r="D88" s="8" t="s">
        <v>1065</v>
      </c>
      <c r="E88" s="8" t="s">
        <v>1066</v>
      </c>
      <c r="F88" s="9"/>
      <c r="G88" s="10" t="s">
        <v>1067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IF($A$1="补货",IF(V88="FBA",I88,J88)+K88+L88,IF(V88="FBA",I88,J88))</f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1068</v>
      </c>
      <c r="D89" s="8" t="s">
        <v>1069</v>
      </c>
      <c r="E89" s="8" t="s">
        <v>145</v>
      </c>
      <c r="F89" s="9"/>
      <c r="G89" s="10" t="s">
        <v>1070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IF($A$1="补货",IF(V89="FBA",I89,J89)+K89+L89,IF(V89="FBA",I89,J89))</f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1071</v>
      </c>
      <c r="D90" s="8" t="s">
        <v>1072</v>
      </c>
      <c r="E90" s="8" t="s">
        <v>1073</v>
      </c>
      <c r="F90" s="9"/>
      <c r="G90" s="10" t="s">
        <v>1074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IF($A$1="补货",IF(V90="FBA",I90,J90)+K90+L90,IF(V90="FBA",I90,J90))</f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300"/>
      <c r="C91" s="301" t="s">
        <v>1075</v>
      </c>
      <c r="D91" s="302" t="s">
        <v>1076</v>
      </c>
      <c r="E91" s="302" t="s">
        <v>1009</v>
      </c>
      <c r="F91" s="303"/>
      <c r="G91" s="304" t="s">
        <v>1077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IF($A$1="补货",IF(V91="FBA",I91,J91)+K91+L91,IF(V91="FBA",I91,J91))</f>
        <v>0</v>
      </c>
      <c r="S91" s="50"/>
      <c r="T91" s="50">
        <f t="shared" si="6"/>
        <v>0</v>
      </c>
      <c r="U91" s="39" t="str">
        <f t="shared" si="7"/>
        <v>-</v>
      </c>
      <c r="V91" s="51"/>
    </row>
    <row r="92" customHeight="1" spans="2:22">
      <c r="B92" s="293"/>
      <c r="C92" s="294" t="s">
        <v>1078</v>
      </c>
      <c r="D92" s="295" t="s">
        <v>1079</v>
      </c>
      <c r="E92" s="295" t="s">
        <v>145</v>
      </c>
      <c r="F92" s="296"/>
      <c r="G92" s="297" t="s">
        <v>1080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IF($A$1="补货",IF(V92="FBA",I92,J92)+K92+L92,IF(V92="FBA",I92,J92))</f>
        <v>0</v>
      </c>
      <c r="S92" s="346"/>
      <c r="T92" s="346">
        <f t="shared" si="6"/>
        <v>0</v>
      </c>
      <c r="U92" s="329" t="str">
        <f t="shared" si="7"/>
        <v>-</v>
      </c>
      <c r="V92" s="347"/>
    </row>
    <row r="93" customHeight="1" spans="2:22">
      <c r="B93" s="363"/>
      <c r="C93" s="364" t="s">
        <v>1081</v>
      </c>
      <c r="D93" s="365" t="s">
        <v>1082</v>
      </c>
      <c r="E93" s="365" t="s">
        <v>1009</v>
      </c>
      <c r="F93" s="366"/>
      <c r="G93" s="367" t="s">
        <v>1083</v>
      </c>
      <c r="H93" s="368"/>
      <c r="I93" s="377"/>
      <c r="J93" s="378"/>
      <c r="K93" s="379"/>
      <c r="L93" s="379"/>
      <c r="M93" s="379"/>
      <c r="N93" s="379"/>
      <c r="O93" s="379"/>
      <c r="P93" s="379"/>
      <c r="Q93" s="353"/>
      <c r="R93" s="383"/>
      <c r="S93" s="384"/>
      <c r="T93" s="45">
        <f t="shared" si="6"/>
        <v>0</v>
      </c>
      <c r="U93" s="33" t="str">
        <f t="shared" si="7"/>
        <v>-</v>
      </c>
      <c r="V93" s="385"/>
    </row>
    <row r="94" customHeight="1" spans="2:22">
      <c r="B94" s="369"/>
      <c r="C94" s="370" t="s">
        <v>1084</v>
      </c>
      <c r="D94" s="371" t="s">
        <v>1085</v>
      </c>
      <c r="E94" s="371" t="s">
        <v>974</v>
      </c>
      <c r="F94" s="372"/>
      <c r="G94" s="373" t="s">
        <v>1086</v>
      </c>
      <c r="H94" s="374"/>
      <c r="I94" s="380"/>
      <c r="J94" s="381"/>
      <c r="K94" s="382"/>
      <c r="L94" s="382"/>
      <c r="M94" s="382"/>
      <c r="N94" s="382"/>
      <c r="O94" s="382"/>
      <c r="P94" s="382"/>
      <c r="Q94" s="341"/>
      <c r="R94" s="386"/>
      <c r="S94" s="372"/>
      <c r="T94" s="45">
        <f t="shared" si="6"/>
        <v>0</v>
      </c>
      <c r="U94" s="33" t="str">
        <f t="shared" si="7"/>
        <v>-</v>
      </c>
      <c r="V94" s="387"/>
    </row>
    <row r="95" customHeight="1" spans="2:22">
      <c r="B95" s="300"/>
      <c r="C95" s="301" t="s">
        <v>1087</v>
      </c>
      <c r="D95" s="302" t="s">
        <v>1088</v>
      </c>
      <c r="E95" s="302" t="s">
        <v>978</v>
      </c>
      <c r="F95" s="50"/>
      <c r="G95" s="304" t="s">
        <v>1089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 t="shared" ref="R95:R118" si="8">IF($A$1="补货",IF(V95="FBA",I95,J95)+K95+L95,IF(V95="FBA",I95,J95))</f>
        <v>0</v>
      </c>
      <c r="S95" s="50"/>
      <c r="T95" s="388">
        <f t="shared" si="6"/>
        <v>0</v>
      </c>
      <c r="U95" s="389" t="str">
        <f t="shared" si="7"/>
        <v>-</v>
      </c>
      <c r="V95" s="51"/>
    </row>
    <row r="96" customHeight="1" spans="2:22">
      <c r="B96" s="293"/>
      <c r="C96" s="294" t="s">
        <v>1090</v>
      </c>
      <c r="D96" s="295" t="s">
        <v>1091</v>
      </c>
      <c r="E96" s="295" t="s">
        <v>974</v>
      </c>
      <c r="F96" s="296" t="s">
        <v>1092</v>
      </c>
      <c r="G96" s="297" t="s">
        <v>1093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 t="shared" si="8"/>
        <v>0</v>
      </c>
      <c r="S96" s="346"/>
      <c r="T96" s="355">
        <f t="shared" si="6"/>
        <v>0</v>
      </c>
      <c r="U96" s="335" t="str">
        <f t="shared" si="7"/>
        <v>-</v>
      </c>
      <c r="V96" s="347"/>
    </row>
    <row r="97" customHeight="1" spans="2:22">
      <c r="B97" s="299"/>
      <c r="C97" s="7" t="s">
        <v>1094</v>
      </c>
      <c r="D97" s="8" t="s">
        <v>1095</v>
      </c>
      <c r="E97" s="8" t="s">
        <v>974</v>
      </c>
      <c r="F97" s="9" t="s">
        <v>1096</v>
      </c>
      <c r="G97" s="10" t="s">
        <v>1097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 t="shared" si="8"/>
        <v>0</v>
      </c>
      <c r="S97" s="45"/>
      <c r="T97" s="45">
        <f t="shared" si="6"/>
        <v>0</v>
      </c>
      <c r="U97" s="33" t="str">
        <f t="shared" si="7"/>
        <v>-</v>
      </c>
      <c r="V97" s="46"/>
    </row>
    <row r="98" customHeight="1" spans="2:22">
      <c r="B98" s="299"/>
      <c r="C98" s="7" t="s">
        <v>1098</v>
      </c>
      <c r="D98" s="8" t="s">
        <v>1099</v>
      </c>
      <c r="E98" s="8" t="s">
        <v>978</v>
      </c>
      <c r="F98" s="9" t="s">
        <v>1092</v>
      </c>
      <c r="G98" s="10" t="s">
        <v>1100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1101</v>
      </c>
      <c r="D99" s="8" t="s">
        <v>1102</v>
      </c>
      <c r="E99" s="8" t="s">
        <v>978</v>
      </c>
      <c r="F99" s="9" t="s">
        <v>1096</v>
      </c>
      <c r="G99" s="10" t="s">
        <v>1103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1104</v>
      </c>
      <c r="D100" s="8" t="s">
        <v>1105</v>
      </c>
      <c r="E100" s="8" t="s">
        <v>145</v>
      </c>
      <c r="F100" s="9" t="s">
        <v>1092</v>
      </c>
      <c r="G100" s="10" t="s">
        <v>1106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 t="shared" si="8"/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299"/>
      <c r="C101" s="7" t="s">
        <v>1107</v>
      </c>
      <c r="D101" s="8" t="s">
        <v>1108</v>
      </c>
      <c r="E101" s="8" t="s">
        <v>145</v>
      </c>
      <c r="F101" s="9" t="s">
        <v>1096</v>
      </c>
      <c r="G101" s="10" t="s">
        <v>1109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 t="shared" si="8"/>
        <v>0</v>
      </c>
      <c r="S101" s="45"/>
      <c r="T101" s="45">
        <f t="shared" si="6"/>
        <v>0</v>
      </c>
      <c r="U101" s="33" t="str">
        <f t="shared" si="7"/>
        <v>-</v>
      </c>
      <c r="V101" s="46"/>
    </row>
    <row r="102" customHeight="1" spans="2:22">
      <c r="B102" s="299"/>
      <c r="C102" s="7" t="s">
        <v>1110</v>
      </c>
      <c r="D102" s="8" t="s">
        <v>1111</v>
      </c>
      <c r="E102" s="8" t="s">
        <v>1009</v>
      </c>
      <c r="F102" s="9" t="s">
        <v>1092</v>
      </c>
      <c r="G102" s="10" t="s">
        <v>1112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 t="shared" si="8"/>
        <v>0</v>
      </c>
      <c r="S102" s="45"/>
      <c r="T102" s="45">
        <f t="shared" si="6"/>
        <v>0</v>
      </c>
      <c r="U102" s="33" t="str">
        <f t="shared" si="7"/>
        <v>-</v>
      </c>
      <c r="V102" s="46"/>
    </row>
    <row r="103" customHeight="1" spans="2:22">
      <c r="B103" s="300"/>
      <c r="C103" s="301" t="s">
        <v>1113</v>
      </c>
      <c r="D103" s="302" t="s">
        <v>1114</v>
      </c>
      <c r="E103" s="302" t="s">
        <v>1009</v>
      </c>
      <c r="F103" s="303" t="s">
        <v>1096</v>
      </c>
      <c r="G103" s="304" t="s">
        <v>1115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 t="shared" si="8"/>
        <v>0</v>
      </c>
      <c r="S103" s="50"/>
      <c r="T103" s="50">
        <f t="shared" si="6"/>
        <v>0</v>
      </c>
      <c r="U103" s="39" t="str">
        <f t="shared" si="7"/>
        <v>-</v>
      </c>
      <c r="V103" s="51"/>
    </row>
    <row r="104" customHeight="1" spans="2:22">
      <c r="B104" s="375"/>
      <c r="C104" s="314" t="s">
        <v>1116</v>
      </c>
      <c r="D104" s="315" t="s">
        <v>1117</v>
      </c>
      <c r="E104" s="315" t="s">
        <v>978</v>
      </c>
      <c r="F104" s="305"/>
      <c r="G104" s="316" t="s">
        <v>1118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 t="shared" si="8"/>
        <v>0</v>
      </c>
      <c r="S104" s="355"/>
      <c r="T104" s="355">
        <f t="shared" si="6"/>
        <v>0</v>
      </c>
      <c r="U104" s="335" t="str">
        <f t="shared" si="7"/>
        <v>-</v>
      </c>
      <c r="V104" s="356"/>
    </row>
    <row r="105" customHeight="1" spans="2:22">
      <c r="B105" s="15"/>
      <c r="C105" s="290" t="s">
        <v>1119</v>
      </c>
      <c r="D105" s="291" t="s">
        <v>1120</v>
      </c>
      <c r="E105" s="291" t="s">
        <v>145</v>
      </c>
      <c r="F105" s="18"/>
      <c r="G105" s="292" t="s">
        <v>1121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 t="shared" si="8"/>
        <v>0</v>
      </c>
      <c r="S105" s="343"/>
      <c r="T105" s="343">
        <f t="shared" si="6"/>
        <v>0</v>
      </c>
      <c r="U105" s="36" t="str">
        <f t="shared" si="7"/>
        <v>-</v>
      </c>
      <c r="V105" s="47"/>
    </row>
    <row r="106" customHeight="1" spans="2:22">
      <c r="B106" s="293"/>
      <c r="C106" s="294" t="s">
        <v>1122</v>
      </c>
      <c r="D106" s="295" t="s">
        <v>1123</v>
      </c>
      <c r="E106" s="295" t="s">
        <v>978</v>
      </c>
      <c r="F106" s="296"/>
      <c r="G106" s="297" t="s">
        <v>1124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 t="shared" si="8"/>
        <v>0</v>
      </c>
      <c r="S106" s="346"/>
      <c r="T106" s="346">
        <f t="shared" si="6"/>
        <v>0</v>
      </c>
      <c r="U106" s="329" t="str">
        <f t="shared" si="7"/>
        <v>-</v>
      </c>
      <c r="V106" s="347"/>
    </row>
    <row r="107" customHeight="1" spans="2:22">
      <c r="B107" s="300"/>
      <c r="C107" s="301" t="s">
        <v>1125</v>
      </c>
      <c r="D107" s="302" t="s">
        <v>1126</v>
      </c>
      <c r="E107" s="302" t="s">
        <v>145</v>
      </c>
      <c r="F107" s="303"/>
      <c r="G107" s="304" t="s">
        <v>1127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 t="shared" si="8"/>
        <v>0</v>
      </c>
      <c r="S107" s="50"/>
      <c r="T107" s="50">
        <f t="shared" si="6"/>
        <v>0</v>
      </c>
      <c r="U107" s="39" t="str">
        <f t="shared" si="7"/>
        <v>-</v>
      </c>
      <c r="V107" s="51"/>
    </row>
    <row r="108" customHeight="1" spans="2:22">
      <c r="B108" s="318"/>
      <c r="C108" s="319" t="s">
        <v>1128</v>
      </c>
      <c r="D108" s="320" t="s">
        <v>1129</v>
      </c>
      <c r="E108" s="320"/>
      <c r="F108" s="321"/>
      <c r="G108" s="322" t="s">
        <v>1130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 t="shared" si="8"/>
        <v>0</v>
      </c>
      <c r="S108" s="359"/>
      <c r="T108" s="359">
        <f t="shared" si="6"/>
        <v>0</v>
      </c>
      <c r="U108" s="338" t="str">
        <f t="shared" si="7"/>
        <v>-</v>
      </c>
      <c r="V108" s="360"/>
    </row>
    <row r="109" customHeight="1" spans="2:22">
      <c r="B109" s="293"/>
      <c r="C109" s="294" t="s">
        <v>1131</v>
      </c>
      <c r="D109" s="295" t="s">
        <v>1132</v>
      </c>
      <c r="E109" s="295" t="s">
        <v>24</v>
      </c>
      <c r="F109" s="296"/>
      <c r="G109" s="297" t="s">
        <v>1133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 t="shared" si="8"/>
        <v>0</v>
      </c>
      <c r="S109" s="346"/>
      <c r="T109" s="346">
        <f t="shared" si="6"/>
        <v>0</v>
      </c>
      <c r="U109" s="329" t="str">
        <f t="shared" si="7"/>
        <v>-</v>
      </c>
      <c r="V109" s="347"/>
    </row>
    <row r="110" customHeight="1" spans="2:22">
      <c r="B110" s="299"/>
      <c r="C110" s="7" t="s">
        <v>1134</v>
      </c>
      <c r="D110" s="8" t="s">
        <v>1135</v>
      </c>
      <c r="E110" s="8" t="s">
        <v>145</v>
      </c>
      <c r="F110" s="9"/>
      <c r="G110" s="10" t="s">
        <v>1136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 t="shared" si="8"/>
        <v>0</v>
      </c>
      <c r="S110" s="45"/>
      <c r="T110" s="45">
        <f t="shared" si="6"/>
        <v>0</v>
      </c>
      <c r="U110" s="33" t="str">
        <f t="shared" si="7"/>
        <v>-</v>
      </c>
      <c r="V110" s="46"/>
    </row>
    <row r="111" customHeight="1" spans="2:22">
      <c r="B111" s="376"/>
      <c r="C111" s="290" t="s">
        <v>1137</v>
      </c>
      <c r="D111" s="291" t="s">
        <v>1138</v>
      </c>
      <c r="E111" s="291" t="s">
        <v>138</v>
      </c>
      <c r="F111" s="18"/>
      <c r="G111" s="292" t="s">
        <v>1139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 t="shared" si="8"/>
        <v>0</v>
      </c>
      <c r="S111" s="343"/>
      <c r="T111" s="343">
        <f t="shared" si="6"/>
        <v>0</v>
      </c>
      <c r="U111" s="36" t="str">
        <f t="shared" si="7"/>
        <v>-</v>
      </c>
      <c r="V111" s="47"/>
    </row>
    <row r="112" customHeight="1" spans="2:22">
      <c r="B112" s="293"/>
      <c r="C112" s="294" t="s">
        <v>1140</v>
      </c>
      <c r="D112" s="295" t="s">
        <v>1141</v>
      </c>
      <c r="E112" s="295" t="s">
        <v>153</v>
      </c>
      <c r="F112" s="296"/>
      <c r="G112" s="297" t="s">
        <v>1142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 t="shared" si="8"/>
        <v>0</v>
      </c>
      <c r="S112" s="346"/>
      <c r="T112" s="346">
        <f t="shared" si="6"/>
        <v>0</v>
      </c>
      <c r="U112" s="329" t="str">
        <f t="shared" si="7"/>
        <v>-</v>
      </c>
      <c r="V112" s="347"/>
    </row>
    <row r="113" customHeight="1" spans="2:22">
      <c r="B113" s="299"/>
      <c r="C113" s="7" t="s">
        <v>1143</v>
      </c>
      <c r="D113" s="8" t="s">
        <v>1144</v>
      </c>
      <c r="E113" s="8" t="s">
        <v>24</v>
      </c>
      <c r="F113" s="9"/>
      <c r="G113" s="10" t="s">
        <v>1145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 t="shared" si="8"/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300"/>
      <c r="C114" s="301" t="s">
        <v>1146</v>
      </c>
      <c r="D114" s="302" t="s">
        <v>1147</v>
      </c>
      <c r="E114" s="302" t="s">
        <v>138</v>
      </c>
      <c r="F114" s="303"/>
      <c r="G114" s="304" t="s">
        <v>1148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 t="shared" si="8"/>
        <v>0</v>
      </c>
      <c r="S114" s="50"/>
      <c r="T114" s="50">
        <f t="shared" si="6"/>
        <v>0</v>
      </c>
      <c r="U114" s="39" t="str">
        <f t="shared" si="7"/>
        <v>-</v>
      </c>
      <c r="V114" s="51"/>
    </row>
    <row r="115" customHeight="1" spans="2:22">
      <c r="B115" s="375"/>
      <c r="C115" s="314" t="s">
        <v>1149</v>
      </c>
      <c r="D115" s="315" t="s">
        <v>1150</v>
      </c>
      <c r="E115" s="315" t="s">
        <v>145</v>
      </c>
      <c r="F115" s="305"/>
      <c r="G115" s="316" t="s">
        <v>1151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 t="shared" si="8"/>
        <v>0</v>
      </c>
      <c r="S115" s="355"/>
      <c r="T115" s="355">
        <f t="shared" si="6"/>
        <v>0</v>
      </c>
      <c r="U115" s="335" t="str">
        <f t="shared" si="7"/>
        <v>-</v>
      </c>
      <c r="V115" s="356"/>
    </row>
    <row r="116" customHeight="1" spans="2:22">
      <c r="B116" s="15"/>
      <c r="C116" s="290" t="s">
        <v>1152</v>
      </c>
      <c r="D116" s="291" t="s">
        <v>1153</v>
      </c>
      <c r="E116" s="291" t="s">
        <v>138</v>
      </c>
      <c r="F116" s="18"/>
      <c r="G116" s="292" t="s">
        <v>1154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 t="shared" si="8"/>
        <v>0</v>
      </c>
      <c r="S116" s="343"/>
      <c r="T116" s="343">
        <f t="shared" si="6"/>
        <v>0</v>
      </c>
      <c r="U116" s="36" t="str">
        <f t="shared" si="7"/>
        <v>-</v>
      </c>
      <c r="V116" s="47"/>
    </row>
    <row r="117" customHeight="1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 t="shared" si="8"/>
        <v>0</v>
      </c>
      <c r="S117" s="346"/>
      <c r="T117" s="346">
        <f t="shared" si="6"/>
        <v>0</v>
      </c>
      <c r="U117" s="329" t="str">
        <f t="shared" si="7"/>
        <v>-</v>
      </c>
      <c r="V117" s="347"/>
    </row>
    <row r="118" customHeight="1" spans="2:22">
      <c r="B118" s="299"/>
      <c r="C118" s="7" t="s">
        <v>1159</v>
      </c>
      <c r="D118" s="8" t="s">
        <v>1160</v>
      </c>
      <c r="E118" s="8" t="s">
        <v>1161</v>
      </c>
      <c r="F118" s="9"/>
      <c r="G118" s="10" t="s">
        <v>1162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8"/>
        <v>0</v>
      </c>
      <c r="S118" s="45"/>
      <c r="T118" s="45">
        <f t="shared" si="6"/>
        <v>0</v>
      </c>
      <c r="U118" s="33" t="str">
        <f t="shared" si="7"/>
        <v>-</v>
      </c>
      <c r="V118" s="46"/>
    </row>
    <row r="119" customHeight="1" spans="2:22">
      <c r="B119" s="299"/>
      <c r="C119" s="7" t="s">
        <v>1163</v>
      </c>
      <c r="D119" s="8" t="s">
        <v>1164</v>
      </c>
      <c r="E119" s="8" t="s">
        <v>1165</v>
      </c>
      <c r="F119" s="9"/>
      <c r="G119" s="10" t="s">
        <v>1166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IF($A$1="补货",IF(V119="FBA",I119,J119)+K119+L119,IF(V119="FBA",I119,J119))</f>
        <v>0</v>
      </c>
      <c r="S119" s="45"/>
      <c r="T119" s="45">
        <f t="shared" si="6"/>
        <v>0</v>
      </c>
      <c r="U119" s="33" t="str">
        <f t="shared" si="7"/>
        <v>-</v>
      </c>
      <c r="V119" s="46"/>
    </row>
    <row r="120" customHeight="1" spans="2:22">
      <c r="B120" s="299"/>
      <c r="C120" s="7" t="s">
        <v>1167</v>
      </c>
      <c r="D120" s="8" t="s">
        <v>1168</v>
      </c>
      <c r="E120" s="8" t="s">
        <v>1169</v>
      </c>
      <c r="F120" s="9"/>
      <c r="G120" s="10" t="s">
        <v>1170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IF($A$1="补货",IF(V120="FBA",I120,J120)+K120+L120,IF(V120="FBA",I120,J120))</f>
        <v>0</v>
      </c>
      <c r="S120" s="45"/>
      <c r="T120" s="45">
        <f t="shared" si="6"/>
        <v>0</v>
      </c>
      <c r="U120" s="33" t="str">
        <f t="shared" si="7"/>
        <v>-</v>
      </c>
      <c r="V120" s="46"/>
    </row>
    <row r="121" customHeight="1" spans="2:22">
      <c r="B121" s="300"/>
      <c r="C121" s="301" t="s">
        <v>1171</v>
      </c>
      <c r="D121" s="302" t="s">
        <v>1172</v>
      </c>
      <c r="E121" s="302" t="s">
        <v>1173</v>
      </c>
      <c r="F121" s="303"/>
      <c r="G121" s="304" t="s">
        <v>1174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IF($A$1="补货",IF(V121="FBA",I121,J121)+K121+L121,IF(V121="FBA",I121,J121))</f>
        <v>0</v>
      </c>
      <c r="S121" s="50"/>
      <c r="T121" s="50">
        <f t="shared" si="6"/>
        <v>0</v>
      </c>
      <c r="U121" s="39" t="str">
        <f t="shared" si="7"/>
        <v>-</v>
      </c>
      <c r="V121" s="51"/>
    </row>
    <row r="122" customHeight="1" spans="2:22">
      <c r="B122" s="375"/>
      <c r="C122" s="314" t="s">
        <v>1175</v>
      </c>
      <c r="D122" s="315" t="s">
        <v>1176</v>
      </c>
      <c r="E122" s="315" t="s">
        <v>145</v>
      </c>
      <c r="F122" s="305"/>
      <c r="G122" s="316" t="s">
        <v>1177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IF($A$1="补货",IF(V122="FBA",I122,J122)+K122+L122,IF(V122="FBA",I122,J122))</f>
        <v>0</v>
      </c>
      <c r="S122" s="355"/>
      <c r="T122" s="355">
        <f t="shared" si="6"/>
        <v>0</v>
      </c>
      <c r="U122" s="335" t="str">
        <f t="shared" si="7"/>
        <v>-</v>
      </c>
      <c r="V122" s="356"/>
    </row>
    <row r="123" customHeight="1" spans="2:22">
      <c r="B123" s="15"/>
      <c r="C123" s="290" t="s">
        <v>1178</v>
      </c>
      <c r="D123" s="291" t="s">
        <v>1179</v>
      </c>
      <c r="E123" s="291" t="s">
        <v>138</v>
      </c>
      <c r="F123" s="18"/>
      <c r="G123" s="292" t="s">
        <v>1180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IF($A$1="补货",IF(V123="FBA",I123,J123)+K123+L123,IF(V123="FBA",I123,J123))</f>
        <v>0</v>
      </c>
      <c r="S123" s="343"/>
      <c r="T123" s="343">
        <f t="shared" si="6"/>
        <v>0</v>
      </c>
      <c r="U123" s="36" t="str">
        <f t="shared" si="7"/>
        <v>-</v>
      </c>
      <c r="V123" s="47"/>
    </row>
    <row r="124" customHeight="1" spans="2:22">
      <c r="B124" s="293"/>
      <c r="C124" s="294" t="s">
        <v>1181</v>
      </c>
      <c r="D124" s="295" t="s">
        <v>1182</v>
      </c>
      <c r="E124" s="295" t="s">
        <v>1183</v>
      </c>
      <c r="F124" s="296"/>
      <c r="G124" s="297" t="s">
        <v>1184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IF($A$1="补货",IF(V124="FBA",I124,J124)+K124+L124,IF(V124="FBA",I124,J124))</f>
        <v>0</v>
      </c>
      <c r="S124" s="346"/>
      <c r="T124" s="346">
        <f t="shared" si="6"/>
        <v>0</v>
      </c>
      <c r="U124" s="329" t="str">
        <f t="shared" si="7"/>
        <v>-</v>
      </c>
      <c r="V124" s="347"/>
    </row>
    <row r="125" customHeight="1" spans="2:22">
      <c r="B125" s="299"/>
      <c r="C125" s="7" t="s">
        <v>1185</v>
      </c>
      <c r="D125" s="8" t="s">
        <v>1186</v>
      </c>
      <c r="E125" s="8" t="s">
        <v>1187</v>
      </c>
      <c r="F125" s="9"/>
      <c r="G125" s="10" t="s">
        <v>1188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IF($A$1="补货",IF(V125="FBA",I125,J125)+K125+L125,IF(V125="FBA",I125,J125))</f>
        <v>0</v>
      </c>
      <c r="S125" s="45"/>
      <c r="T125" s="45">
        <f t="shared" si="6"/>
        <v>0</v>
      </c>
      <c r="U125" s="33" t="str">
        <f t="shared" si="7"/>
        <v>-</v>
      </c>
      <c r="V125" s="46"/>
    </row>
    <row r="126" customHeight="1" spans="2:22">
      <c r="B126" s="299"/>
      <c r="C126" s="7" t="s">
        <v>1189</v>
      </c>
      <c r="D126" s="8" t="s">
        <v>1190</v>
      </c>
      <c r="E126" s="8" t="s">
        <v>145</v>
      </c>
      <c r="F126" s="9"/>
      <c r="G126" s="10" t="s">
        <v>1191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IF($A$1="补货",IF(V126="FBA",I126,J126)+K126+L126,IF(V126="FBA",I126,J126))</f>
        <v>0</v>
      </c>
      <c r="S126" s="45"/>
      <c r="T126" s="45">
        <f t="shared" si="6"/>
        <v>0</v>
      </c>
      <c r="U126" s="33" t="str">
        <f t="shared" si="7"/>
        <v>-</v>
      </c>
      <c r="V126" s="46"/>
    </row>
    <row r="127" customHeight="1" spans="2:22">
      <c r="B127" s="300"/>
      <c r="C127" s="301" t="s">
        <v>1192</v>
      </c>
      <c r="D127" s="302" t="s">
        <v>1193</v>
      </c>
      <c r="E127" s="302" t="s">
        <v>1194</v>
      </c>
      <c r="F127" s="303"/>
      <c r="G127" s="304" t="s">
        <v>1195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IF($A$1="补货",IF(V127="FBA",I127,J127)+K127+L127,IF(V127="FBA",I127,J127))</f>
        <v>0</v>
      </c>
      <c r="S127" s="50"/>
      <c r="T127" s="50">
        <f t="shared" si="6"/>
        <v>0</v>
      </c>
      <c r="U127" s="39" t="str">
        <f t="shared" si="7"/>
        <v>-</v>
      </c>
      <c r="V127" s="51"/>
    </row>
    <row r="128" customHeight="1" spans="2:22">
      <c r="B128" s="293"/>
      <c r="C128" s="294" t="s">
        <v>1196</v>
      </c>
      <c r="D128" s="295" t="s">
        <v>1197</v>
      </c>
      <c r="E128" s="295" t="s">
        <v>1183</v>
      </c>
      <c r="F128" s="296"/>
      <c r="G128" s="297" t="s">
        <v>1198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 t="shared" ref="R128:R140" si="9">IF($A$1="补货",IF(V128="FBA",I128,J128)+K128+L128,IF(V128="FBA",I128,J128))</f>
        <v>0</v>
      </c>
      <c r="S128" s="346"/>
      <c r="T128" s="346">
        <f t="shared" ref="T128:T141" si="10">R128+S128</f>
        <v>0</v>
      </c>
      <c r="U128" s="329" t="str">
        <f t="shared" ref="U128:U141" si="11">IF(Q128&gt;0,T128/Q128*7,"-")</f>
        <v>-</v>
      </c>
      <c r="V128" s="347"/>
    </row>
    <row r="129" customHeight="1" spans="2:22">
      <c r="B129" s="299"/>
      <c r="C129" s="7" t="s">
        <v>1199</v>
      </c>
      <c r="D129" s="8" t="s">
        <v>1200</v>
      </c>
      <c r="E129" s="8" t="s">
        <v>24</v>
      </c>
      <c r="F129" s="9"/>
      <c r="G129" s="10" t="s">
        <v>1201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 t="shared" si="9"/>
        <v>0</v>
      </c>
      <c r="S129" s="45"/>
      <c r="T129" s="45">
        <f t="shared" si="10"/>
        <v>0</v>
      </c>
      <c r="U129" s="33" t="str">
        <f t="shared" si="11"/>
        <v>-</v>
      </c>
      <c r="V129" s="46"/>
    </row>
    <row r="130" customHeight="1" spans="2:22">
      <c r="B130" s="299"/>
      <c r="C130" s="7" t="s">
        <v>1202</v>
      </c>
      <c r="D130" s="8" t="s">
        <v>1203</v>
      </c>
      <c r="E130" s="8" t="s">
        <v>145</v>
      </c>
      <c r="F130" s="9"/>
      <c r="G130" s="10" t="s">
        <v>1204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 t="shared" si="9"/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1205</v>
      </c>
      <c r="D131" s="8" t="s">
        <v>1206</v>
      </c>
      <c r="E131" s="8" t="s">
        <v>138</v>
      </c>
      <c r="F131" s="9"/>
      <c r="G131" s="10" t="s">
        <v>1207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 t="shared" si="9"/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1208</v>
      </c>
      <c r="D132" s="8" t="s">
        <v>1209</v>
      </c>
      <c r="E132" s="8" t="s">
        <v>919</v>
      </c>
      <c r="F132" s="9"/>
      <c r="G132" s="10" t="s">
        <v>1210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 t="shared" si="9"/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376"/>
      <c r="C133" s="290" t="s">
        <v>1211</v>
      </c>
      <c r="D133" s="291" t="s">
        <v>1212</v>
      </c>
      <c r="E133" s="291" t="s">
        <v>784</v>
      </c>
      <c r="F133" s="18"/>
      <c r="G133" s="292" t="s">
        <v>1213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 t="shared" si="9"/>
        <v>0</v>
      </c>
      <c r="S133" s="343"/>
      <c r="T133" s="343">
        <f t="shared" si="10"/>
        <v>0</v>
      </c>
      <c r="U133" s="36" t="str">
        <f t="shared" si="11"/>
        <v>-</v>
      </c>
      <c r="V133" s="47"/>
    </row>
    <row r="134" customHeight="1" spans="2:22">
      <c r="B134" s="6"/>
      <c r="C134" s="7" t="s">
        <v>1214</v>
      </c>
      <c r="D134" s="8" t="s">
        <v>1215</v>
      </c>
      <c r="E134" s="8" t="s">
        <v>1216</v>
      </c>
      <c r="F134" s="45"/>
      <c r="G134" s="10" t="s">
        <v>1217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9"/>
      <c r="R134" s="44">
        <f t="shared" si="9"/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15"/>
      <c r="C135" s="290" t="s">
        <v>1218</v>
      </c>
      <c r="D135" s="291" t="s">
        <v>1219</v>
      </c>
      <c r="E135" s="291" t="s">
        <v>1220</v>
      </c>
      <c r="F135" s="343"/>
      <c r="G135" s="292" t="s">
        <v>1221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 t="shared" si="9"/>
        <v>0</v>
      </c>
      <c r="S135" s="343"/>
      <c r="T135" s="343">
        <f t="shared" si="10"/>
        <v>0</v>
      </c>
      <c r="U135" s="36" t="str">
        <f t="shared" si="11"/>
        <v>-</v>
      </c>
      <c r="V135" s="47"/>
    </row>
    <row r="136" customHeight="1" spans="2:22">
      <c r="B136" s="293"/>
      <c r="C136" s="294" t="s">
        <v>1222</v>
      </c>
      <c r="D136" s="295" t="s">
        <v>1223</v>
      </c>
      <c r="E136" s="295" t="s">
        <v>919</v>
      </c>
      <c r="F136" s="296"/>
      <c r="G136" s="297" t="s">
        <v>1224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IF($A$1="补货",IF(V136="FBA",I136,J136)+K136+L136,IF(V136="FBA",I136,J136))</f>
        <v>0</v>
      </c>
      <c r="S136" s="346"/>
      <c r="T136" s="346">
        <f t="shared" si="10"/>
        <v>0</v>
      </c>
      <c r="U136" s="329" t="str">
        <f t="shared" si="11"/>
        <v>-</v>
      </c>
      <c r="V136" s="347"/>
    </row>
    <row r="137" customHeight="1" spans="2:22">
      <c r="B137" s="299"/>
      <c r="C137" s="7" t="s">
        <v>1225</v>
      </c>
      <c r="D137" s="8" t="s">
        <v>1226</v>
      </c>
      <c r="E137" s="8" t="s">
        <v>145</v>
      </c>
      <c r="F137" s="9"/>
      <c r="G137" s="10" t="s">
        <v>1227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IF($A$1="补货",IF(V137="FBA",I137,J137)+K137+L137,IF(V137="FBA",I137,J137))</f>
        <v>0</v>
      </c>
      <c r="S137" s="45"/>
      <c r="T137" s="45">
        <f t="shared" si="10"/>
        <v>0</v>
      </c>
      <c r="U137" s="33" t="str">
        <f t="shared" si="11"/>
        <v>-</v>
      </c>
      <c r="V137" s="46"/>
    </row>
    <row r="138" customHeight="1" spans="2:22">
      <c r="B138" s="299"/>
      <c r="C138" s="7" t="s">
        <v>1228</v>
      </c>
      <c r="D138" s="8" t="s">
        <v>1229</v>
      </c>
      <c r="E138" s="8" t="s">
        <v>1183</v>
      </c>
      <c r="F138" s="9"/>
      <c r="G138" s="10" t="s">
        <v>1230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IF($A$1="补货",IF(V138="FBA",I138,J138)+K138+L138,IF(V138="FBA",I138,J138))</f>
        <v>0</v>
      </c>
      <c r="S138" s="45"/>
      <c r="T138" s="45">
        <f t="shared" si="10"/>
        <v>0</v>
      </c>
      <c r="U138" s="33" t="str">
        <f t="shared" si="11"/>
        <v>-</v>
      </c>
      <c r="V138" s="46"/>
    </row>
    <row r="139" customHeight="1" spans="2:22">
      <c r="B139" s="299"/>
      <c r="C139" s="7" t="s">
        <v>1231</v>
      </c>
      <c r="D139" s="8" t="s">
        <v>1232</v>
      </c>
      <c r="E139" s="8" t="s">
        <v>138</v>
      </c>
      <c r="F139" s="9"/>
      <c r="G139" s="10" t="s">
        <v>1233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IF($A$1="补货",IF(V139="FBA",I139,J139)+K139+L139,IF(V139="FBA",I139,J139))</f>
        <v>0</v>
      </c>
      <c r="S139" s="45"/>
      <c r="T139" s="45">
        <f t="shared" si="10"/>
        <v>0</v>
      </c>
      <c r="U139" s="33" t="str">
        <f t="shared" si="11"/>
        <v>-</v>
      </c>
      <c r="V139" s="46"/>
    </row>
    <row r="140" customHeight="1" spans="2:22">
      <c r="B140" s="299"/>
      <c r="C140" s="7" t="s">
        <v>1234</v>
      </c>
      <c r="D140" s="8" t="s">
        <v>1235</v>
      </c>
      <c r="E140" s="8" t="s">
        <v>24</v>
      </c>
      <c r="F140" s="9"/>
      <c r="G140" s="10" t="s">
        <v>1236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IF($A$1="补货",IF(V140="FBA",I140,J140)+K140+L140,IF(V140="FBA",I140,J140))</f>
        <v>0</v>
      </c>
      <c r="S140" s="45"/>
      <c r="T140" s="45">
        <f t="shared" si="10"/>
        <v>0</v>
      </c>
      <c r="U140" s="33" t="str">
        <f t="shared" si="11"/>
        <v>-</v>
      </c>
      <c r="V140" s="46"/>
    </row>
    <row r="141" customHeight="1" spans="2:22">
      <c r="B141" s="300"/>
      <c r="C141" s="301" t="s">
        <v>1237</v>
      </c>
      <c r="D141" s="302" t="s">
        <v>1238</v>
      </c>
      <c r="E141" s="302" t="s">
        <v>1239</v>
      </c>
      <c r="F141" s="303"/>
      <c r="G141" s="304" t="s">
        <v>1240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8">
        <f>IF($A$1="补货",IF(V141="FBA",I141,J141)+K141+L141,IF(V141="FBA",I141,J141))</f>
        <v>0</v>
      </c>
      <c r="S141" s="50"/>
      <c r="T141" s="50">
        <f t="shared" si="10"/>
        <v>0</v>
      </c>
      <c r="U141" s="39" t="str">
        <f t="shared" si="11"/>
        <v>-</v>
      </c>
      <c r="V141" s="51"/>
    </row>
    <row r="142" customHeight="1" spans="2:22">
      <c r="B142" s="293"/>
      <c r="C142" s="294" t="s">
        <v>1241</v>
      </c>
      <c r="D142" s="295" t="s">
        <v>1242</v>
      </c>
      <c r="E142" s="295"/>
      <c r="F142" s="296" t="s">
        <v>1243</v>
      </c>
      <c r="G142" s="297" t="s">
        <v>1244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IF($A$1="补货",IF(V142="FBA",I142,J142)+K142+L142,IF(V142="FBA",I142,J142))</f>
        <v>0</v>
      </c>
      <c r="S142" s="346"/>
      <c r="T142" s="346">
        <f>R142+S142</f>
        <v>0</v>
      </c>
      <c r="U142" s="329" t="str">
        <f>IF(Q142&gt;0,T142/Q142*7,"-")</f>
        <v>-</v>
      </c>
      <c r="V142" s="347"/>
    </row>
    <row r="143" customHeight="1" spans="2:22">
      <c r="B143" s="299"/>
      <c r="C143" s="7" t="s">
        <v>1245</v>
      </c>
      <c r="D143" s="8" t="s">
        <v>1246</v>
      </c>
      <c r="E143" s="8"/>
      <c r="F143" s="9" t="s">
        <v>813</v>
      </c>
      <c r="G143" s="10" t="s">
        <v>1247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IF($A$1="补货",IF(V143="FBA",I143,J143)+K143+L143,IF(V143="FBA",I143,J143))</f>
        <v>0</v>
      </c>
      <c r="S143" s="45"/>
      <c r="T143" s="45">
        <f>R143+S143</f>
        <v>0</v>
      </c>
      <c r="U143" s="33" t="str">
        <f>IF(Q143&gt;0,T143/Q143*7,"-")</f>
        <v>-</v>
      </c>
      <c r="V143" s="46"/>
    </row>
    <row r="144" customHeight="1" spans="2:22">
      <c r="B144" s="300" t="s">
        <v>1248</v>
      </c>
      <c r="C144" s="301" t="s">
        <v>1249</v>
      </c>
      <c r="D144" s="302" t="s">
        <v>1250</v>
      </c>
      <c r="E144" s="302"/>
      <c r="F144" s="303" t="s">
        <v>885</v>
      </c>
      <c r="G144" s="304" t="s">
        <v>1251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IF($A$1="补货",IF(V144="FBA",I144,J144)+K144+L144,IF(V144="FBA",I144,J144))</f>
        <v>0</v>
      </c>
      <c r="S144" s="50"/>
      <c r="T144" s="50">
        <f>R144+S144</f>
        <v>0</v>
      </c>
      <c r="U144" s="39" t="str">
        <f>IF(Q144&gt;0,T144/Q144*7,"-")</f>
        <v>-</v>
      </c>
      <c r="V144" s="51"/>
    </row>
    <row r="145" customHeight="1" spans="2:22">
      <c r="B145" s="375" t="s">
        <v>1248</v>
      </c>
      <c r="C145" s="314" t="s">
        <v>1252</v>
      </c>
      <c r="D145" s="315" t="s">
        <v>1253</v>
      </c>
      <c r="E145" s="315" t="s">
        <v>974</v>
      </c>
      <c r="F145" s="305" t="s">
        <v>1243</v>
      </c>
      <c r="G145" s="316" t="s">
        <v>1254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IF($A$1="补货",IF(V145="FBA",I145,J145)+K145+L145,IF(V145="FBA",I145,J145))</f>
        <v>0</v>
      </c>
      <c r="S145" s="355"/>
      <c r="T145" s="355">
        <f>R145+S145</f>
        <v>0</v>
      </c>
      <c r="U145" s="335" t="str">
        <f>IF(Q145&gt;0,T145/Q145*7,"-")</f>
        <v>-</v>
      </c>
      <c r="V145" s="356"/>
    </row>
    <row r="146" customHeight="1" spans="2:22">
      <c r="B146" s="15"/>
      <c r="C146" s="290" t="s">
        <v>1255</v>
      </c>
      <c r="D146" s="291" t="s">
        <v>1256</v>
      </c>
      <c r="E146" s="291" t="s">
        <v>974</v>
      </c>
      <c r="F146" s="18" t="s">
        <v>813</v>
      </c>
      <c r="G146" s="292" t="s">
        <v>1257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 t="shared" ref="R146:R173" si="12">IF($A$1="补货",IF(V146="FBA",I146,J146)+K146+L146,IF(V146="FBA",I146,J146))</f>
        <v>0</v>
      </c>
      <c r="S146" s="45"/>
      <c r="T146" s="45">
        <f t="shared" ref="T146:T173" si="13">R146+S146</f>
        <v>0</v>
      </c>
      <c r="U146" s="33" t="str">
        <f t="shared" ref="U146:U173" si="14">IF(Q146&gt;0,T146/Q146*7,"-")</f>
        <v>-</v>
      </c>
      <c r="V146" s="47"/>
    </row>
    <row r="147" customHeight="1" spans="2:22">
      <c r="B147" s="15"/>
      <c r="C147" s="290" t="s">
        <v>1258</v>
      </c>
      <c r="D147" s="291" t="s">
        <v>1259</v>
      </c>
      <c r="E147" s="291" t="s">
        <v>974</v>
      </c>
      <c r="F147" s="18" t="s">
        <v>1260</v>
      </c>
      <c r="G147" s="292" t="s">
        <v>1261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 t="shared" si="12"/>
        <v>0</v>
      </c>
      <c r="S147" s="45"/>
      <c r="T147" s="45">
        <f t="shared" si="13"/>
        <v>0</v>
      </c>
      <c r="U147" s="33" t="str">
        <f t="shared" si="14"/>
        <v>-</v>
      </c>
      <c r="V147" s="47"/>
    </row>
    <row r="148" customHeight="1" spans="2:22">
      <c r="B148" s="15"/>
      <c r="C148" s="16" t="s">
        <v>1262</v>
      </c>
      <c r="D148" s="17" t="s">
        <v>1263</v>
      </c>
      <c r="E148" s="17" t="s">
        <v>974</v>
      </c>
      <c r="F148" s="18" t="s">
        <v>885</v>
      </c>
      <c r="G148" s="19" t="s">
        <v>1264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 t="shared" si="12"/>
        <v>0</v>
      </c>
      <c r="S148" s="45"/>
      <c r="T148" s="45">
        <f t="shared" si="13"/>
        <v>0</v>
      </c>
      <c r="U148" s="33" t="str">
        <f t="shared" si="14"/>
        <v>-</v>
      </c>
      <c r="V148" s="47"/>
    </row>
    <row r="149" customHeight="1" spans="2:22">
      <c r="B149" s="15"/>
      <c r="C149" s="16" t="s">
        <v>1265</v>
      </c>
      <c r="D149" s="17" t="s">
        <v>1266</v>
      </c>
      <c r="E149" s="17" t="s">
        <v>978</v>
      </c>
      <c r="F149" s="18" t="s">
        <v>1243</v>
      </c>
      <c r="G149" s="19" t="s">
        <v>1267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 t="shared" si="12"/>
        <v>0</v>
      </c>
      <c r="S149" s="45"/>
      <c r="T149" s="45">
        <f t="shared" si="13"/>
        <v>0</v>
      </c>
      <c r="U149" s="33" t="str">
        <f t="shared" si="14"/>
        <v>-</v>
      </c>
      <c r="V149" s="47"/>
    </row>
    <row r="150" customHeight="1" spans="2:22">
      <c r="B150" s="15"/>
      <c r="C150" s="16" t="s">
        <v>1268</v>
      </c>
      <c r="D150" s="17" t="s">
        <v>1269</v>
      </c>
      <c r="E150" s="17" t="s">
        <v>978</v>
      </c>
      <c r="F150" s="18" t="s">
        <v>813</v>
      </c>
      <c r="G150" s="19" t="s">
        <v>1270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 t="shared" si="12"/>
        <v>0</v>
      </c>
      <c r="S150" s="45"/>
      <c r="T150" s="45">
        <f t="shared" si="13"/>
        <v>0</v>
      </c>
      <c r="U150" s="33" t="str">
        <f t="shared" si="14"/>
        <v>-</v>
      </c>
      <c r="V150" s="47"/>
    </row>
    <row r="151" customHeight="1" spans="2:22">
      <c r="B151" s="15"/>
      <c r="C151" s="16" t="s">
        <v>1271</v>
      </c>
      <c r="D151" s="17" t="s">
        <v>1272</v>
      </c>
      <c r="E151" s="17" t="s">
        <v>978</v>
      </c>
      <c r="F151" s="18" t="s">
        <v>885</v>
      </c>
      <c r="G151" s="19" t="s">
        <v>1273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 t="shared" si="12"/>
        <v>0</v>
      </c>
      <c r="S151" s="45"/>
      <c r="T151" s="45">
        <f t="shared" si="13"/>
        <v>0</v>
      </c>
      <c r="U151" s="33" t="str">
        <f t="shared" si="14"/>
        <v>-</v>
      </c>
      <c r="V151" s="47"/>
    </row>
    <row r="152" customHeight="1" spans="2:22">
      <c r="B152" s="15"/>
      <c r="C152" s="16" t="s">
        <v>1274</v>
      </c>
      <c r="D152" s="17" t="s">
        <v>1275</v>
      </c>
      <c r="E152" s="17" t="s">
        <v>978</v>
      </c>
      <c r="F152" s="18" t="s">
        <v>1276</v>
      </c>
      <c r="G152" s="19" t="s">
        <v>1277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 t="shared" si="12"/>
        <v>0</v>
      </c>
      <c r="S152" s="45"/>
      <c r="T152" s="45">
        <f t="shared" si="13"/>
        <v>0</v>
      </c>
      <c r="U152" s="33" t="str">
        <f t="shared" si="14"/>
        <v>-</v>
      </c>
      <c r="V152" s="47"/>
    </row>
    <row r="153" customHeight="1" spans="2:22">
      <c r="B153" s="15"/>
      <c r="C153" s="16" t="s">
        <v>1278</v>
      </c>
      <c r="D153" s="17" t="s">
        <v>1279</v>
      </c>
      <c r="E153" s="17" t="s">
        <v>145</v>
      </c>
      <c r="F153" s="18" t="s">
        <v>1243</v>
      </c>
      <c r="G153" s="19" t="s">
        <v>1280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 t="shared" si="12"/>
        <v>0</v>
      </c>
      <c r="S153" s="45"/>
      <c r="T153" s="45">
        <f t="shared" si="13"/>
        <v>0</v>
      </c>
      <c r="U153" s="33" t="str">
        <f t="shared" si="14"/>
        <v>-</v>
      </c>
      <c r="V153" s="47"/>
    </row>
    <row r="154" customHeight="1" spans="2:22">
      <c r="B154" s="15"/>
      <c r="C154" s="16" t="s">
        <v>1281</v>
      </c>
      <c r="D154" s="17" t="s">
        <v>1282</v>
      </c>
      <c r="E154" s="17" t="s">
        <v>145</v>
      </c>
      <c r="F154" s="18" t="s">
        <v>813</v>
      </c>
      <c r="G154" s="19" t="s">
        <v>1283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 t="shared" si="12"/>
        <v>0</v>
      </c>
      <c r="S154" s="45"/>
      <c r="T154" s="45">
        <f t="shared" si="13"/>
        <v>0</v>
      </c>
      <c r="U154" s="33" t="str">
        <f t="shared" si="14"/>
        <v>-</v>
      </c>
      <c r="V154" s="47"/>
    </row>
    <row r="155" customHeight="1" spans="2:22">
      <c r="B155" s="15"/>
      <c r="C155" s="16" t="s">
        <v>1284</v>
      </c>
      <c r="D155" s="17" t="s">
        <v>1285</v>
      </c>
      <c r="E155" s="17" t="s">
        <v>145</v>
      </c>
      <c r="F155" s="18" t="s">
        <v>817</v>
      </c>
      <c r="G155" s="19" t="s">
        <v>1286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 t="shared" si="12"/>
        <v>0</v>
      </c>
      <c r="S155" s="45"/>
      <c r="T155" s="45">
        <f t="shared" si="13"/>
        <v>0</v>
      </c>
      <c r="U155" s="33" t="str">
        <f t="shared" si="14"/>
        <v>-</v>
      </c>
      <c r="V155" s="47"/>
    </row>
    <row r="156" customHeight="1" spans="2:22">
      <c r="B156" s="15"/>
      <c r="C156" s="16" t="s">
        <v>1287</v>
      </c>
      <c r="D156" s="17" t="s">
        <v>1288</v>
      </c>
      <c r="E156" s="17" t="s">
        <v>145</v>
      </c>
      <c r="F156" s="18" t="s">
        <v>885</v>
      </c>
      <c r="G156" s="19" t="s">
        <v>1289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 t="shared" si="12"/>
        <v>0</v>
      </c>
      <c r="S156" s="45"/>
      <c r="T156" s="45">
        <f t="shared" si="13"/>
        <v>0</v>
      </c>
      <c r="U156" s="33" t="str">
        <f t="shared" si="14"/>
        <v>-</v>
      </c>
      <c r="V156" s="47"/>
    </row>
    <row r="157" customHeight="1" spans="2:22">
      <c r="B157" s="15"/>
      <c r="C157" s="16" t="s">
        <v>1290</v>
      </c>
      <c r="D157" s="17" t="s">
        <v>1291</v>
      </c>
      <c r="E157" s="17" t="s">
        <v>31</v>
      </c>
      <c r="F157" s="18" t="s">
        <v>885</v>
      </c>
      <c r="G157" s="19" t="s">
        <v>1292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 t="shared" si="12"/>
        <v>0</v>
      </c>
      <c r="S157" s="45"/>
      <c r="T157" s="45">
        <f t="shared" si="13"/>
        <v>0</v>
      </c>
      <c r="U157" s="33" t="str">
        <f t="shared" si="14"/>
        <v>-</v>
      </c>
      <c r="V157" s="47"/>
    </row>
    <row r="158" customHeight="1" spans="2:22">
      <c r="B158" s="15"/>
      <c r="C158" s="16" t="s">
        <v>1293</v>
      </c>
      <c r="D158" s="17" t="s">
        <v>1294</v>
      </c>
      <c r="E158" s="17" t="s">
        <v>919</v>
      </c>
      <c r="F158" s="18" t="s">
        <v>1276</v>
      </c>
      <c r="G158" s="19" t="s">
        <v>1295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 t="shared" si="12"/>
        <v>0</v>
      </c>
      <c r="S158" s="45"/>
      <c r="T158" s="45">
        <f t="shared" si="13"/>
        <v>0</v>
      </c>
      <c r="U158" s="33" t="str">
        <f t="shared" si="14"/>
        <v>-</v>
      </c>
      <c r="V158" s="47"/>
    </row>
    <row r="159" customHeight="1" spans="2:22">
      <c r="B159" s="15"/>
      <c r="C159" s="16" t="s">
        <v>1296</v>
      </c>
      <c r="D159" s="17" t="s">
        <v>1297</v>
      </c>
      <c r="E159" s="17" t="s">
        <v>1009</v>
      </c>
      <c r="F159" s="18" t="s">
        <v>1260</v>
      </c>
      <c r="G159" s="19" t="s">
        <v>1298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 t="shared" si="12"/>
        <v>0</v>
      </c>
      <c r="S159" s="45"/>
      <c r="T159" s="45">
        <f t="shared" si="13"/>
        <v>0</v>
      </c>
      <c r="U159" s="33" t="str">
        <f t="shared" si="14"/>
        <v>-</v>
      </c>
      <c r="V159" s="47"/>
    </row>
    <row r="160" customHeight="1" spans="2:22">
      <c r="B160" s="15"/>
      <c r="C160" s="16" t="s">
        <v>1299</v>
      </c>
      <c r="D160" s="17" t="s">
        <v>1300</v>
      </c>
      <c r="E160" s="17" t="s">
        <v>1009</v>
      </c>
      <c r="F160" s="18" t="s">
        <v>817</v>
      </c>
      <c r="G160" s="19" t="s">
        <v>1301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 t="shared" si="12"/>
        <v>0</v>
      </c>
      <c r="S160" s="45"/>
      <c r="T160" s="45">
        <f t="shared" si="13"/>
        <v>0</v>
      </c>
      <c r="U160" s="33" t="str">
        <f t="shared" si="14"/>
        <v>-</v>
      </c>
      <c r="V160" s="47"/>
    </row>
    <row r="161" customHeight="1" spans="2:22">
      <c r="B161" s="15"/>
      <c r="C161" s="16" t="s">
        <v>1302</v>
      </c>
      <c r="D161" s="17" t="s">
        <v>1303</v>
      </c>
      <c r="E161" s="17" t="s">
        <v>1009</v>
      </c>
      <c r="F161" s="18" t="s">
        <v>885</v>
      </c>
      <c r="G161" s="19" t="s">
        <v>1304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 t="shared" si="12"/>
        <v>0</v>
      </c>
      <c r="S161" s="45"/>
      <c r="T161" s="45">
        <f t="shared" si="13"/>
        <v>0</v>
      </c>
      <c r="U161" s="33" t="str">
        <f t="shared" si="14"/>
        <v>-</v>
      </c>
      <c r="V161" s="47"/>
    </row>
    <row r="162" customHeight="1" spans="2:22">
      <c r="B162" s="15"/>
      <c r="C162" s="16" t="s">
        <v>1305</v>
      </c>
      <c r="D162" s="17" t="s">
        <v>1306</v>
      </c>
      <c r="E162" s="17" t="s">
        <v>1009</v>
      </c>
      <c r="F162" s="18" t="s">
        <v>1276</v>
      </c>
      <c r="G162" s="19" t="s">
        <v>1307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 t="shared" si="12"/>
        <v>0</v>
      </c>
      <c r="S162" s="343"/>
      <c r="T162" s="343">
        <f t="shared" si="13"/>
        <v>0</v>
      </c>
      <c r="U162" s="36" t="str">
        <f t="shared" si="14"/>
        <v>-</v>
      </c>
      <c r="V162" s="47"/>
    </row>
    <row r="163" customHeight="1" spans="2:22">
      <c r="B163" s="390"/>
      <c r="C163" s="391" t="s">
        <v>1308</v>
      </c>
      <c r="D163" s="392" t="s">
        <v>1309</v>
      </c>
      <c r="E163" s="392"/>
      <c r="F163" s="393" t="s">
        <v>817</v>
      </c>
      <c r="G163" s="394" t="s">
        <v>1310</v>
      </c>
      <c r="H163" s="395"/>
      <c r="I163" s="406"/>
      <c r="J163" s="407"/>
      <c r="K163" s="408"/>
      <c r="L163" s="408"/>
      <c r="M163" s="408"/>
      <c r="N163" s="408"/>
      <c r="O163" s="408"/>
      <c r="P163" s="408"/>
      <c r="Q163" s="410"/>
      <c r="R163" s="345">
        <f>IF($A$1="补货",IF(V163="FBA",I163,J163)+K163+L163,IF(V163="FBA",I163,J163))</f>
        <v>0</v>
      </c>
      <c r="S163" s="346"/>
      <c r="T163" s="346">
        <f>R163+S163</f>
        <v>0</v>
      </c>
      <c r="U163" s="329" t="str">
        <f>IF(Q163&gt;0,T163/Q163*7,"-")</f>
        <v>-</v>
      </c>
      <c r="V163" s="411"/>
    </row>
    <row r="164" customHeight="1" spans="2:22">
      <c r="B164" s="376"/>
      <c r="C164" s="16" t="s">
        <v>1311</v>
      </c>
      <c r="D164" s="17" t="s">
        <v>1312</v>
      </c>
      <c r="E164" s="17"/>
      <c r="F164" s="18" t="s">
        <v>817</v>
      </c>
      <c r="G164" s="19" t="s">
        <v>1313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IF($A$1="补货",IF(V164="FBA",I164,J164)+K164+L164,IF(V164="FBA",I164,J164))</f>
        <v>0</v>
      </c>
      <c r="S164" s="45"/>
      <c r="T164" s="45">
        <f>R164+S164</f>
        <v>0</v>
      </c>
      <c r="U164" s="33" t="str">
        <f>IF(Q164&gt;0,T164/Q164*7,"-")</f>
        <v>-</v>
      </c>
      <c r="V164" s="47"/>
    </row>
    <row r="165" customHeight="1" spans="2:22">
      <c r="B165" s="376"/>
      <c r="C165" s="16" t="s">
        <v>1314</v>
      </c>
      <c r="D165" s="17" t="s">
        <v>1315</v>
      </c>
      <c r="E165" s="17"/>
      <c r="F165" s="18" t="s">
        <v>885</v>
      </c>
      <c r="G165" s="19" t="s">
        <v>1316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IF($A$1="补货",IF(V165="FBA",I165,J165)+K165+L165,IF(V165="FBA",I165,J165))</f>
        <v>0</v>
      </c>
      <c r="S165" s="45"/>
      <c r="T165" s="45">
        <f>R165+S165</f>
        <v>0</v>
      </c>
      <c r="U165" s="33" t="str">
        <f>IF(Q165&gt;0,T165/Q165*7,"-")</f>
        <v>-</v>
      </c>
      <c r="V165" s="47"/>
    </row>
    <row r="166" customHeight="1" spans="2:22">
      <c r="B166" s="376"/>
      <c r="C166" s="16" t="s">
        <v>1317</v>
      </c>
      <c r="D166" s="17" t="s">
        <v>1318</v>
      </c>
      <c r="E166" s="17"/>
      <c r="F166" s="18" t="s">
        <v>885</v>
      </c>
      <c r="G166" s="19" t="s">
        <v>1319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IF($A$1="补货",IF(V166="FBA",I166,J166)+K166+L166,IF(V166="FBA",I166,J166))</f>
        <v>0</v>
      </c>
      <c r="S166" s="45"/>
      <c r="T166" s="45">
        <f>R166+S166</f>
        <v>0</v>
      </c>
      <c r="U166" s="33" t="str">
        <f>IF(Q166&gt;0,T166/Q166*7,"-")</f>
        <v>-</v>
      </c>
      <c r="V166" s="47"/>
    </row>
    <row r="167" customHeight="1" spans="2:22">
      <c r="B167" s="376"/>
      <c r="C167" s="16" t="s">
        <v>1320</v>
      </c>
      <c r="D167" s="17" t="s">
        <v>1321</v>
      </c>
      <c r="E167" s="17"/>
      <c r="F167" s="18" t="s">
        <v>885</v>
      </c>
      <c r="G167" s="19" t="s">
        <v>1322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IF($A$1="补货",IF(V167="FBA",I167,J167)+K167+L167,IF(V167="FBA",I167,J167))</f>
        <v>0</v>
      </c>
      <c r="S167" s="45"/>
      <c r="T167" s="45">
        <f>R167+S167</f>
        <v>0</v>
      </c>
      <c r="U167" s="33" t="str">
        <f>IF(Q167&gt;0,T167/Q167*7,"-")</f>
        <v>-</v>
      </c>
      <c r="V167" s="47"/>
    </row>
    <row r="168" customHeight="1" spans="2:22">
      <c r="B168" s="376"/>
      <c r="C168" s="16" t="s">
        <v>1323</v>
      </c>
      <c r="D168" s="17" t="s">
        <v>1324</v>
      </c>
      <c r="E168" s="17"/>
      <c r="F168" s="18" t="s">
        <v>885</v>
      </c>
      <c r="G168" s="19" t="s">
        <v>1325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IF($A$1="补货",IF(V168="FBA",I168,J168)+K168+L168,IF(V168="FBA",I168,J168))</f>
        <v>0</v>
      </c>
      <c r="S168" s="45"/>
      <c r="T168" s="45">
        <f>R168+S168</f>
        <v>0</v>
      </c>
      <c r="U168" s="33" t="str">
        <f>IF(Q168&gt;0,T168/Q168*7,"-")</f>
        <v>-</v>
      </c>
      <c r="V168" s="47"/>
    </row>
    <row r="169" customHeight="1" spans="2:22">
      <c r="B169" s="376"/>
      <c r="C169" s="16" t="s">
        <v>1326</v>
      </c>
      <c r="D169" s="17" t="s">
        <v>1327</v>
      </c>
      <c r="E169" s="17"/>
      <c r="F169" s="18" t="s">
        <v>885</v>
      </c>
      <c r="G169" s="19" t="s">
        <v>1328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IF($A$1="补货",IF(V169="FBA",I169,J169)+K169+L169,IF(V169="FBA",I169,J169))</f>
        <v>0</v>
      </c>
      <c r="S169" s="45"/>
      <c r="T169" s="45">
        <f>R169+S169</f>
        <v>0</v>
      </c>
      <c r="U169" s="33" t="str">
        <f>IF(Q169&gt;0,T169/Q169*7,"-")</f>
        <v>-</v>
      </c>
      <c r="V169" s="47"/>
    </row>
    <row r="170" customHeight="1" spans="2:22">
      <c r="B170" s="300"/>
      <c r="C170" s="396" t="s">
        <v>1329</v>
      </c>
      <c r="D170" s="397" t="s">
        <v>1330</v>
      </c>
      <c r="E170" s="397"/>
      <c r="F170" s="303" t="s">
        <v>885</v>
      </c>
      <c r="G170" s="398" t="s">
        <v>1331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IF($A$1="补货",IF(V170="FBA",I170,J170)+K170+L170,IF(V170="FBA",I170,J170))</f>
        <v>0</v>
      </c>
      <c r="S170" s="50"/>
      <c r="T170" s="50">
        <f>R170+S170</f>
        <v>0</v>
      </c>
      <c r="U170" s="39" t="str">
        <f>IF(Q170&gt;0,T170/Q170*7,"-")</f>
        <v>-</v>
      </c>
      <c r="V170" s="51"/>
    </row>
    <row r="171" customHeight="1" spans="2:22">
      <c r="B171" s="318"/>
      <c r="C171" s="399" t="s">
        <v>1332</v>
      </c>
      <c r="D171" s="400" t="s">
        <v>1333</v>
      </c>
      <c r="E171" s="400"/>
      <c r="F171" s="321" t="s">
        <v>874</v>
      </c>
      <c r="G171" s="401" t="s">
        <v>1334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IF($A$1="补货",IF(V171="FBA",I171,J171)+K171+L171,IF(V171="FBA",I171,J171))</f>
        <v>0</v>
      </c>
      <c r="S171" s="355"/>
      <c r="T171" s="355">
        <f>R171+S171</f>
        <v>0</v>
      </c>
      <c r="U171" s="335" t="str">
        <f>IF(Q171&gt;0,T171/Q171*7,"-")</f>
        <v>-</v>
      </c>
      <c r="V171" s="360"/>
    </row>
    <row r="172" customHeight="1" spans="2:22">
      <c r="B172" s="15"/>
      <c r="C172" s="16" t="s">
        <v>1335</v>
      </c>
      <c r="D172" s="17" t="s">
        <v>1336</v>
      </c>
      <c r="E172" s="17"/>
      <c r="F172" s="18" t="s">
        <v>1337</v>
      </c>
      <c r="G172" s="19" t="s">
        <v>1338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 t="shared" ref="R172:R203" si="15">IF($A$1="补货",IF(V172="FBA",I172,J172)+K172+L172,IF(V172="FBA",I172,J172))</f>
        <v>0</v>
      </c>
      <c r="S172" s="45"/>
      <c r="T172" s="45">
        <f t="shared" ref="T172:T203" si="16">R172+S172</f>
        <v>0</v>
      </c>
      <c r="U172" s="33" t="str">
        <f t="shared" ref="U172:U203" si="17">IF(Q172&gt;0,T172/Q172*7,"-")</f>
        <v>-</v>
      </c>
      <c r="V172" s="47"/>
    </row>
    <row r="173" customHeight="1" spans="2:22">
      <c r="B173" s="15"/>
      <c r="C173" s="16" t="s">
        <v>1339</v>
      </c>
      <c r="D173" s="17" t="s">
        <v>1340</v>
      </c>
      <c r="E173" s="17"/>
      <c r="F173" s="18" t="s">
        <v>1341</v>
      </c>
      <c r="G173" s="19" t="s">
        <v>1342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 t="shared" si="15"/>
        <v>0</v>
      </c>
      <c r="S173" s="45"/>
      <c r="T173" s="45">
        <f t="shared" si="16"/>
        <v>0</v>
      </c>
      <c r="U173" s="33" t="str">
        <f t="shared" si="17"/>
        <v>-</v>
      </c>
      <c r="V173" s="47"/>
    </row>
    <row r="174" customHeight="1" spans="2:22">
      <c r="B174" s="15"/>
      <c r="C174" s="16" t="s">
        <v>1343</v>
      </c>
      <c r="D174" s="17" t="s">
        <v>1344</v>
      </c>
      <c r="E174" s="17"/>
      <c r="F174" s="18" t="s">
        <v>1345</v>
      </c>
      <c r="G174" s="19" t="s">
        <v>1346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 t="shared" si="15"/>
        <v>0</v>
      </c>
      <c r="S174" s="45"/>
      <c r="T174" s="45">
        <f t="shared" si="16"/>
        <v>0</v>
      </c>
      <c r="U174" s="33" t="str">
        <f t="shared" si="17"/>
        <v>-</v>
      </c>
      <c r="V174" s="47"/>
    </row>
    <row r="175" customHeight="1" spans="2:22">
      <c r="B175" s="15"/>
      <c r="C175" s="16" t="s">
        <v>1347</v>
      </c>
      <c r="D175" s="17" t="s">
        <v>1348</v>
      </c>
      <c r="E175" s="17"/>
      <c r="F175" s="18" t="s">
        <v>1349</v>
      </c>
      <c r="G175" s="19" t="s">
        <v>1350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 t="shared" si="15"/>
        <v>0</v>
      </c>
      <c r="S175" s="45"/>
      <c r="T175" s="45">
        <f t="shared" si="16"/>
        <v>0</v>
      </c>
      <c r="U175" s="33" t="str">
        <f t="shared" si="17"/>
        <v>-</v>
      </c>
      <c r="V175" s="47"/>
    </row>
    <row r="176" customHeight="1" spans="2:22">
      <c r="B176" s="15"/>
      <c r="C176" s="16" t="s">
        <v>1351</v>
      </c>
      <c r="D176" s="17" t="s">
        <v>1352</v>
      </c>
      <c r="E176" s="17"/>
      <c r="F176" s="18" t="s">
        <v>1353</v>
      </c>
      <c r="G176" s="19" t="s">
        <v>1354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 t="shared" si="15"/>
        <v>0</v>
      </c>
      <c r="S176" s="45"/>
      <c r="T176" s="45">
        <f t="shared" si="16"/>
        <v>0</v>
      </c>
      <c r="U176" s="33" t="str">
        <f t="shared" si="17"/>
        <v>-</v>
      </c>
      <c r="V176" s="47"/>
    </row>
    <row r="177" customHeight="1" spans="2:22">
      <c r="B177" s="15"/>
      <c r="C177" s="16" t="s">
        <v>1355</v>
      </c>
      <c r="D177" s="17" t="s">
        <v>1356</v>
      </c>
      <c r="E177" s="17"/>
      <c r="F177" s="18" t="s">
        <v>1357</v>
      </c>
      <c r="G177" s="19" t="s">
        <v>1358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 t="shared" si="15"/>
        <v>0</v>
      </c>
      <c r="S177" s="343"/>
      <c r="T177" s="343">
        <f t="shared" si="16"/>
        <v>0</v>
      </c>
      <c r="U177" s="36" t="str">
        <f t="shared" si="17"/>
        <v>-</v>
      </c>
      <c r="V177" s="47"/>
    </row>
    <row r="178" customHeight="1" spans="2:22">
      <c r="B178" s="390"/>
      <c r="C178" s="391" t="s">
        <v>1359</v>
      </c>
      <c r="D178" s="392" t="s">
        <v>1360</v>
      </c>
      <c r="E178" s="392"/>
      <c r="F178" s="393" t="s">
        <v>1361</v>
      </c>
      <c r="G178" s="394" t="s">
        <v>1362</v>
      </c>
      <c r="H178" s="395"/>
      <c r="I178" s="406"/>
      <c r="J178" s="407"/>
      <c r="K178" s="408"/>
      <c r="L178" s="408"/>
      <c r="M178" s="408"/>
      <c r="N178" s="408"/>
      <c r="O178" s="408"/>
      <c r="P178" s="408"/>
      <c r="Q178" s="410"/>
      <c r="R178" s="345">
        <f t="shared" si="15"/>
        <v>0</v>
      </c>
      <c r="S178" s="346"/>
      <c r="T178" s="346">
        <f t="shared" si="16"/>
        <v>0</v>
      </c>
      <c r="U178" s="329" t="str">
        <f t="shared" si="17"/>
        <v>-</v>
      </c>
      <c r="V178" s="411"/>
    </row>
    <row r="179" customHeight="1" spans="2:22">
      <c r="B179" s="376"/>
      <c r="C179" s="16" t="s">
        <v>1363</v>
      </c>
      <c r="D179" s="17" t="s">
        <v>1364</v>
      </c>
      <c r="E179" s="17"/>
      <c r="F179" s="18" t="s">
        <v>1365</v>
      </c>
      <c r="G179" s="19" t="s">
        <v>1366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 t="shared" si="15"/>
        <v>0</v>
      </c>
      <c r="S179" s="45"/>
      <c r="T179" s="45">
        <f t="shared" si="16"/>
        <v>0</v>
      </c>
      <c r="U179" s="33" t="str">
        <f t="shared" si="17"/>
        <v>-</v>
      </c>
      <c r="V179" s="47"/>
    </row>
    <row r="180" customHeight="1" spans="2:22">
      <c r="B180" s="376"/>
      <c r="C180" s="16" t="s">
        <v>1367</v>
      </c>
      <c r="D180" s="17" t="s">
        <v>1368</v>
      </c>
      <c r="E180" s="17"/>
      <c r="F180" s="18" t="s">
        <v>1369</v>
      </c>
      <c r="G180" s="19" t="s">
        <v>1370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 t="shared" si="15"/>
        <v>0</v>
      </c>
      <c r="S180" s="45"/>
      <c r="T180" s="45">
        <f t="shared" si="16"/>
        <v>0</v>
      </c>
      <c r="U180" s="33" t="str">
        <f t="shared" si="17"/>
        <v>-</v>
      </c>
      <c r="V180" s="47"/>
    </row>
    <row r="181" customHeight="1" spans="2:22">
      <c r="B181" s="376"/>
      <c r="C181" s="16" t="s">
        <v>1371</v>
      </c>
      <c r="D181" s="17" t="s">
        <v>1372</v>
      </c>
      <c r="E181" s="17"/>
      <c r="F181" s="18" t="s">
        <v>1373</v>
      </c>
      <c r="G181" s="19" t="s">
        <v>1374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 t="shared" si="15"/>
        <v>0</v>
      </c>
      <c r="S181" s="45"/>
      <c r="T181" s="45">
        <f t="shared" si="16"/>
        <v>0</v>
      </c>
      <c r="U181" s="33" t="str">
        <f t="shared" si="17"/>
        <v>-</v>
      </c>
      <c r="V181" s="47"/>
    </row>
    <row r="182" customHeight="1" spans="2:22">
      <c r="B182" s="300"/>
      <c r="C182" s="396" t="s">
        <v>1375</v>
      </c>
      <c r="D182" s="397" t="s">
        <v>1376</v>
      </c>
      <c r="E182" s="397"/>
      <c r="F182" s="303" t="s">
        <v>1377</v>
      </c>
      <c r="G182" s="398" t="s">
        <v>1378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 t="shared" si="15"/>
        <v>0</v>
      </c>
      <c r="S182" s="50"/>
      <c r="T182" s="50">
        <f t="shared" si="16"/>
        <v>0</v>
      </c>
      <c r="U182" s="39" t="str">
        <f t="shared" si="17"/>
        <v>-</v>
      </c>
      <c r="V182" s="51"/>
    </row>
    <row r="183" customHeight="1" spans="2:22">
      <c r="B183" s="318"/>
      <c r="C183" s="399" t="s">
        <v>1379</v>
      </c>
      <c r="D183" s="400" t="s">
        <v>1380</v>
      </c>
      <c r="E183" s="400"/>
      <c r="F183" s="321" t="s">
        <v>1381</v>
      </c>
      <c r="G183" s="401" t="s">
        <v>1382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 t="shared" si="15"/>
        <v>0</v>
      </c>
      <c r="S183" s="355"/>
      <c r="T183" s="355">
        <f t="shared" si="16"/>
        <v>0</v>
      </c>
      <c r="U183" s="335" t="str">
        <f t="shared" si="17"/>
        <v>-</v>
      </c>
      <c r="V183" s="360"/>
    </row>
    <row r="184" customHeight="1" spans="2:22">
      <c r="B184" s="15"/>
      <c r="C184" s="16" t="s">
        <v>1383</v>
      </c>
      <c r="D184" s="17" t="s">
        <v>1384</v>
      </c>
      <c r="E184" s="17"/>
      <c r="F184" s="18" t="s">
        <v>1385</v>
      </c>
      <c r="G184" s="19" t="s">
        <v>1386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 t="shared" si="15"/>
        <v>0</v>
      </c>
      <c r="S184" s="343"/>
      <c r="T184" s="343">
        <f t="shared" si="16"/>
        <v>0</v>
      </c>
      <c r="U184" s="36" t="str">
        <f t="shared" si="17"/>
        <v>-</v>
      </c>
      <c r="V184" s="47"/>
    </row>
    <row r="185" customHeight="1" spans="2:22">
      <c r="B185" s="390"/>
      <c r="C185" s="391" t="s">
        <v>1387</v>
      </c>
      <c r="D185" s="392" t="s">
        <v>1388</v>
      </c>
      <c r="E185" s="392"/>
      <c r="F185" s="393" t="s">
        <v>1389</v>
      </c>
      <c r="G185" s="394" t="s">
        <v>1390</v>
      </c>
      <c r="H185" s="395"/>
      <c r="I185" s="406"/>
      <c r="J185" s="407"/>
      <c r="K185" s="408"/>
      <c r="L185" s="408"/>
      <c r="M185" s="408"/>
      <c r="N185" s="408"/>
      <c r="O185" s="408"/>
      <c r="P185" s="408"/>
      <c r="Q185" s="410"/>
      <c r="R185" s="345">
        <f t="shared" si="15"/>
        <v>0</v>
      </c>
      <c r="S185" s="346"/>
      <c r="T185" s="346">
        <f t="shared" si="16"/>
        <v>0</v>
      </c>
      <c r="U185" s="329" t="str">
        <f t="shared" si="17"/>
        <v>-</v>
      </c>
      <c r="V185" s="411"/>
    </row>
    <row r="186" customHeight="1" spans="2:22">
      <c r="B186" s="376"/>
      <c r="C186" s="290" t="s">
        <v>1391</v>
      </c>
      <c r="D186" s="291" t="s">
        <v>1392</v>
      </c>
      <c r="E186" s="291"/>
      <c r="F186" s="343" t="s">
        <v>1393</v>
      </c>
      <c r="G186" s="292" t="s">
        <v>1394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 t="shared" si="15"/>
        <v>0</v>
      </c>
      <c r="S186" s="45"/>
      <c r="T186" s="45">
        <f t="shared" si="16"/>
        <v>0</v>
      </c>
      <c r="U186" s="33" t="str">
        <f t="shared" si="17"/>
        <v>-</v>
      </c>
      <c r="V186" s="47"/>
    </row>
    <row r="187" customHeight="1" spans="2:22">
      <c r="B187" s="376"/>
      <c r="C187" s="290" t="s">
        <v>1395</v>
      </c>
      <c r="D187" s="291" t="s">
        <v>1396</v>
      </c>
      <c r="E187" s="291"/>
      <c r="F187" s="343" t="s">
        <v>1397</v>
      </c>
      <c r="G187" s="292" t="s">
        <v>1398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 t="shared" si="15"/>
        <v>0</v>
      </c>
      <c r="S187" s="45"/>
      <c r="T187" s="45">
        <f t="shared" si="16"/>
        <v>0</v>
      </c>
      <c r="U187" s="33" t="str">
        <f t="shared" si="17"/>
        <v>-</v>
      </c>
      <c r="V187" s="47"/>
    </row>
    <row r="188" customHeight="1" spans="2:22">
      <c r="B188" s="376"/>
      <c r="C188" s="290" t="s">
        <v>1399</v>
      </c>
      <c r="D188" s="291" t="s">
        <v>1400</v>
      </c>
      <c r="E188" s="291"/>
      <c r="F188" s="343" t="s">
        <v>850</v>
      </c>
      <c r="G188" s="292" t="s">
        <v>1401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 t="shared" si="15"/>
        <v>0</v>
      </c>
      <c r="S188" s="45"/>
      <c r="T188" s="45">
        <f t="shared" si="16"/>
        <v>0</v>
      </c>
      <c r="U188" s="33" t="str">
        <f t="shared" si="17"/>
        <v>-</v>
      </c>
      <c r="V188" s="47"/>
    </row>
    <row r="189" customHeight="1" spans="2:22">
      <c r="B189" s="300"/>
      <c r="C189" s="301" t="s">
        <v>1402</v>
      </c>
      <c r="D189" s="302" t="s">
        <v>1403</v>
      </c>
      <c r="E189" s="302"/>
      <c r="F189" s="50" t="s">
        <v>1404</v>
      </c>
      <c r="G189" s="304" t="s">
        <v>1405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 t="shared" si="15"/>
        <v>0</v>
      </c>
      <c r="S189" s="50"/>
      <c r="T189" s="50">
        <f t="shared" si="16"/>
        <v>0</v>
      </c>
      <c r="U189" s="39" t="str">
        <f t="shared" si="17"/>
        <v>-</v>
      </c>
      <c r="V189" s="51"/>
    </row>
    <row r="190" customHeight="1" spans="2:22">
      <c r="B190" s="390"/>
      <c r="C190" s="402" t="s">
        <v>1406</v>
      </c>
      <c r="D190" s="403" t="s">
        <v>1407</v>
      </c>
      <c r="E190" s="403"/>
      <c r="F190" s="404" t="s">
        <v>862</v>
      </c>
      <c r="G190" s="405" t="s">
        <v>1408</v>
      </c>
      <c r="H190" s="395"/>
      <c r="I190" s="406"/>
      <c r="J190" s="407"/>
      <c r="K190" s="408"/>
      <c r="L190" s="408"/>
      <c r="M190" s="408"/>
      <c r="N190" s="408"/>
      <c r="O190" s="408"/>
      <c r="P190" s="408"/>
      <c r="Q190" s="410"/>
      <c r="R190" s="345">
        <f t="shared" si="15"/>
        <v>0</v>
      </c>
      <c r="S190" s="346"/>
      <c r="T190" s="346">
        <f t="shared" si="16"/>
        <v>0</v>
      </c>
      <c r="U190" s="329" t="str">
        <f t="shared" si="17"/>
        <v>-</v>
      </c>
      <c r="V190" s="411"/>
    </row>
    <row r="191" customHeight="1" spans="2:22">
      <c r="B191" s="376"/>
      <c r="C191" s="290" t="s">
        <v>1409</v>
      </c>
      <c r="D191" s="291" t="s">
        <v>1410</v>
      </c>
      <c r="E191" s="291"/>
      <c r="F191" s="343" t="s">
        <v>866</v>
      </c>
      <c r="G191" s="292" t="s">
        <v>1411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 t="shared" si="15"/>
        <v>0</v>
      </c>
      <c r="S191" s="45"/>
      <c r="T191" s="45">
        <f t="shared" si="16"/>
        <v>0</v>
      </c>
      <c r="U191" s="33" t="str">
        <f t="shared" si="17"/>
        <v>-</v>
      </c>
      <c r="V191" s="47"/>
    </row>
    <row r="192" customHeight="1" spans="2:22">
      <c r="B192" s="376"/>
      <c r="C192" s="290" t="s">
        <v>1412</v>
      </c>
      <c r="D192" s="291" t="s">
        <v>1413</v>
      </c>
      <c r="E192" s="291"/>
      <c r="F192" s="343" t="s">
        <v>1414</v>
      </c>
      <c r="G192" s="292" t="s">
        <v>1415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 t="shared" si="15"/>
        <v>0</v>
      </c>
      <c r="S192" s="45"/>
      <c r="T192" s="45">
        <f t="shared" si="16"/>
        <v>0</v>
      </c>
      <c r="U192" s="33" t="str">
        <f t="shared" si="17"/>
        <v>-</v>
      </c>
      <c r="V192" s="47"/>
    </row>
    <row r="193" customHeight="1" spans="2:22">
      <c r="B193" s="300"/>
      <c r="C193" s="301" t="s">
        <v>1416</v>
      </c>
      <c r="D193" s="302" t="s">
        <v>1417</v>
      </c>
      <c r="E193" s="302"/>
      <c r="F193" s="50" t="s">
        <v>1418</v>
      </c>
      <c r="G193" s="304" t="s">
        <v>1419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 t="shared" si="15"/>
        <v>0</v>
      </c>
      <c r="S193" s="50"/>
      <c r="T193" s="50">
        <f t="shared" si="16"/>
        <v>0</v>
      </c>
      <c r="U193" s="39" t="str">
        <f t="shared" si="17"/>
        <v>-</v>
      </c>
      <c r="V193" s="51"/>
    </row>
    <row r="194" customHeight="1" spans="2:22">
      <c r="B194" s="390"/>
      <c r="C194" s="402" t="s">
        <v>1420</v>
      </c>
      <c r="D194" s="403" t="s">
        <v>1421</v>
      </c>
      <c r="E194" s="403"/>
      <c r="F194" s="404" t="s">
        <v>1422</v>
      </c>
      <c r="G194" s="405" t="s">
        <v>1423</v>
      </c>
      <c r="H194" s="395"/>
      <c r="I194" s="406"/>
      <c r="J194" s="407"/>
      <c r="K194" s="408"/>
      <c r="L194" s="408"/>
      <c r="M194" s="408"/>
      <c r="N194" s="408"/>
      <c r="O194" s="408"/>
      <c r="P194" s="408"/>
      <c r="Q194" s="410"/>
      <c r="R194" s="345">
        <f t="shared" si="15"/>
        <v>0</v>
      </c>
      <c r="S194" s="346"/>
      <c r="T194" s="346">
        <f t="shared" si="16"/>
        <v>0</v>
      </c>
      <c r="U194" s="329" t="str">
        <f t="shared" si="17"/>
        <v>-</v>
      </c>
      <c r="V194" s="411"/>
    </row>
    <row r="195" customHeight="1" spans="2:22">
      <c r="B195" s="300"/>
      <c r="C195" s="301" t="s">
        <v>1424</v>
      </c>
      <c r="D195" s="302" t="s">
        <v>1425</v>
      </c>
      <c r="E195" s="302"/>
      <c r="F195" s="50" t="s">
        <v>1426</v>
      </c>
      <c r="G195" s="304" t="s">
        <v>1427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 t="shared" si="15"/>
        <v>0</v>
      </c>
      <c r="S195" s="50"/>
      <c r="T195" s="50">
        <f t="shared" si="16"/>
        <v>0</v>
      </c>
      <c r="U195" s="39" t="str">
        <f t="shared" si="17"/>
        <v>-</v>
      </c>
      <c r="V195" s="51"/>
    </row>
    <row r="196" customHeight="1" spans="2:22">
      <c r="B196" s="318"/>
      <c r="C196" s="319" t="s">
        <v>1428</v>
      </c>
      <c r="D196" s="320" t="s">
        <v>1429</v>
      </c>
      <c r="E196" s="320"/>
      <c r="F196" s="359"/>
      <c r="G196" s="322" t="s">
        <v>1430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 t="shared" si="15"/>
        <v>0</v>
      </c>
      <c r="S196" s="359"/>
      <c r="T196" s="359">
        <f t="shared" si="16"/>
        <v>0</v>
      </c>
      <c r="U196" s="338" t="str">
        <f t="shared" si="17"/>
        <v>-</v>
      </c>
      <c r="V196" s="360"/>
    </row>
    <row r="197" customHeight="1" spans="2:22">
      <c r="B197" s="307"/>
      <c r="C197" s="308" t="s">
        <v>1431</v>
      </c>
      <c r="D197" s="309" t="s">
        <v>1432</v>
      </c>
      <c r="E197" s="309"/>
      <c r="F197" s="351" t="s">
        <v>1433</v>
      </c>
      <c r="G197" s="311" t="s">
        <v>1434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 t="shared" si="15"/>
        <v>0</v>
      </c>
      <c r="S197" s="351"/>
      <c r="T197" s="351">
        <f t="shared" si="16"/>
        <v>0</v>
      </c>
      <c r="U197" s="332" t="str">
        <f t="shared" si="17"/>
        <v>-</v>
      </c>
      <c r="V197" s="352"/>
    </row>
    <row r="198" customHeight="1" spans="2:22">
      <c r="B198" s="390"/>
      <c r="C198" s="402" t="s">
        <v>1435</v>
      </c>
      <c r="D198" s="403" t="s">
        <v>1436</v>
      </c>
      <c r="E198" s="403"/>
      <c r="F198" s="404" t="s">
        <v>978</v>
      </c>
      <c r="G198" s="405" t="s">
        <v>1437</v>
      </c>
      <c r="H198" s="395"/>
      <c r="I198" s="406"/>
      <c r="J198" s="407"/>
      <c r="K198" s="408"/>
      <c r="L198" s="408"/>
      <c r="M198" s="408"/>
      <c r="N198" s="408"/>
      <c r="O198" s="408"/>
      <c r="P198" s="408"/>
      <c r="Q198" s="410"/>
      <c r="R198" s="345">
        <f t="shared" si="15"/>
        <v>0</v>
      </c>
      <c r="S198" s="346"/>
      <c r="T198" s="346">
        <f t="shared" si="16"/>
        <v>0</v>
      </c>
      <c r="U198" s="329" t="str">
        <f t="shared" si="17"/>
        <v>-</v>
      </c>
      <c r="V198" s="411"/>
    </row>
    <row r="199" customHeight="1" spans="2:22">
      <c r="B199" s="300"/>
      <c r="C199" s="301" t="s">
        <v>1438</v>
      </c>
      <c r="D199" s="302" t="s">
        <v>1439</v>
      </c>
      <c r="E199" s="302"/>
      <c r="F199" s="50" t="s">
        <v>145</v>
      </c>
      <c r="G199" s="304" t="s">
        <v>1440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 t="shared" si="15"/>
        <v>0</v>
      </c>
      <c r="S199" s="50"/>
      <c r="T199" s="50">
        <f t="shared" si="16"/>
        <v>0</v>
      </c>
      <c r="U199" s="39" t="str">
        <f t="shared" si="17"/>
        <v>-</v>
      </c>
      <c r="V199" s="51"/>
    </row>
    <row r="200" customHeight="1" spans="2:22">
      <c r="B200" s="318"/>
      <c r="C200" s="399"/>
      <c r="D200" s="400"/>
      <c r="E200" s="400"/>
      <c r="F200" s="321"/>
      <c r="G200" s="401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 t="shared" ref="R200:R208" si="18">IF($A$1="补货",IF(V200="FBA",I200,J200)+K200+L200,IF(V200="FBA",I200,J200))</f>
        <v>0</v>
      </c>
      <c r="S200" s="355"/>
      <c r="T200" s="355">
        <f t="shared" ref="T200:T210" si="19">R200+S200</f>
        <v>0</v>
      </c>
      <c r="U200" s="335" t="str">
        <f t="shared" ref="U200:U210" si="20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 t="shared" si="18"/>
        <v>0</v>
      </c>
      <c r="S201" s="45"/>
      <c r="T201" s="45">
        <f t="shared" si="19"/>
        <v>0</v>
      </c>
      <c r="U201" s="33" t="str">
        <f t="shared" si="20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 t="shared" si="18"/>
        <v>0</v>
      </c>
      <c r="S202" s="45"/>
      <c r="T202" s="45">
        <f t="shared" si="19"/>
        <v>0</v>
      </c>
      <c r="U202" s="33" t="str">
        <f t="shared" si="20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 t="shared" si="18"/>
        <v>0</v>
      </c>
      <c r="S203" s="45"/>
      <c r="T203" s="45">
        <f t="shared" si="19"/>
        <v>0</v>
      </c>
      <c r="U203" s="33" t="str">
        <f t="shared" si="20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 t="shared" si="18"/>
        <v>0</v>
      </c>
      <c r="S204" s="45"/>
      <c r="T204" s="45">
        <f t="shared" si="19"/>
        <v>0</v>
      </c>
      <c r="U204" s="33" t="str">
        <f t="shared" si="20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 t="shared" si="18"/>
        <v>0</v>
      </c>
      <c r="S205" s="45"/>
      <c r="T205" s="45">
        <f t="shared" si="19"/>
        <v>0</v>
      </c>
      <c r="U205" s="33" t="str">
        <f t="shared" si="20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 t="shared" si="18"/>
        <v>0</v>
      </c>
      <c r="S206" s="45"/>
      <c r="T206" s="45">
        <f t="shared" si="19"/>
        <v>0</v>
      </c>
      <c r="U206" s="33" t="str">
        <f t="shared" si="20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 t="shared" si="18"/>
        <v>0</v>
      </c>
      <c r="S207" s="45"/>
      <c r="T207" s="45">
        <f t="shared" si="19"/>
        <v>0</v>
      </c>
      <c r="U207" s="33" t="str">
        <f t="shared" si="20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 t="shared" si="18"/>
        <v>0</v>
      </c>
      <c r="S208" s="45"/>
      <c r="T208" s="45">
        <f t="shared" si="19"/>
        <v>0</v>
      </c>
      <c r="U208" s="33" t="str">
        <f t="shared" si="20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IF($A$1="补货",IF(V209="FBA",I209,J209)+K209+L209,IF(V209="FBA",I209,J209))</f>
        <v>0</v>
      </c>
      <c r="S209" s="45"/>
      <c r="T209" s="45">
        <f t="shared" si="19"/>
        <v>0</v>
      </c>
      <c r="U209" s="33" t="str">
        <f t="shared" si="20"/>
        <v>-</v>
      </c>
      <c r="V209" s="47"/>
    </row>
    <row r="210" customHeight="1" spans="2:22">
      <c r="B210" s="21" t="s">
        <v>1248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IF($A$1="补货",IF(V210="FBA",I210,J210)+K210+L210,IF(V210="FBA",I210,J210))</f>
        <v>0</v>
      </c>
      <c r="S210" s="50"/>
      <c r="T210" s="50">
        <f t="shared" si="19"/>
        <v>0</v>
      </c>
      <c r="U210" s="39" t="str">
        <f t="shared" si="20"/>
        <v>-</v>
      </c>
      <c r="V210" s="51"/>
    </row>
  </sheetData>
  <conditionalFormatting sqref="H61:Q61">
    <cfRule type="expression" dxfId="0" priority="62">
      <formula>H61=0</formula>
    </cfRule>
  </conditionalFormatting>
  <conditionalFormatting sqref="H61:I61">
    <cfRule type="expression" dxfId="6" priority="61">
      <formula>AND(H61=0,U61="FBA")</formula>
    </cfRule>
  </conditionalFormatting>
  <conditionalFormatting sqref="J61">
    <cfRule type="expression" dxfId="6" priority="70">
      <formula>AND(#REF!=0,#REF!="FBM")</formula>
    </cfRule>
  </conditionalFormatting>
  <conditionalFormatting sqref="Q61">
    <cfRule type="expression" dxfId="1" priority="64">
      <formula>Q61&gt;1</formula>
    </cfRule>
    <cfRule type="expression" dxfId="2" priority="65">
      <formula>Q61&gt;0.5</formula>
    </cfRule>
    <cfRule type="expression" dxfId="3" priority="66">
      <formula>Q61&gt;0</formula>
    </cfRule>
  </conditionalFormatting>
  <conditionalFormatting sqref="U61">
    <cfRule type="expression" dxfId="9" priority="63">
      <formula>U61&lt;100</formula>
    </cfRule>
  </conditionalFormatting>
  <conditionalFormatting sqref="J136:J141">
    <cfRule type="expression" dxfId="6" priority="1">
      <formula>AND(J136=0,V136="FBM")</formula>
    </cfRule>
  </conditionalFormatting>
  <conditionalFormatting sqref="Q136:Q141">
    <cfRule type="expression" dxfId="3" priority="9">
      <formula>Q136&gt;0</formula>
    </cfRule>
    <cfRule type="expression" dxfId="2" priority="8">
      <formula>Q136&gt;0.5</formula>
    </cfRule>
    <cfRule type="expression" dxfId="1" priority="7">
      <formula>Q136&gt;1</formula>
    </cfRule>
  </conditionalFormatting>
  <conditionalFormatting sqref="R136:R141">
    <cfRule type="expression" dxfId="4" priority="6">
      <formula>AND(R136&lt;&gt;"",R136/Q136&lt;4)</formula>
    </cfRule>
    <cfRule type="expression" dxfId="11" priority="5">
      <formula>R136=0</formula>
    </cfRule>
  </conditionalFormatting>
  <conditionalFormatting sqref="U136:U141">
    <cfRule type="expression" dxfId="9" priority="4">
      <formula>U136&lt;100</formula>
    </cfRule>
  </conditionalFormatting>
  <conditionalFormatting sqref="H4:Q60 H62:Q135 H142:Q210">
    <cfRule type="expression" dxfId="0" priority="12">
      <formula>H4=0</formula>
    </cfRule>
  </conditionalFormatting>
  <conditionalFormatting sqref="H4:I60 H62:I135 H142:I210">
    <cfRule type="expression" dxfId="6" priority="11">
      <formula>AND(H4=0,U4="FBA")</formula>
    </cfRule>
  </conditionalFormatting>
  <conditionalFormatting sqref="J4:J60 J62:J135 J142:J210">
    <cfRule type="expression" dxfId="6" priority="10">
      <formula>AND(J4=0,V4="FBM")</formula>
    </cfRule>
  </conditionalFormatting>
  <conditionalFormatting sqref="Q4:Q60 Q62:Q135 Q142:Q210">
    <cfRule type="expression" dxfId="1" priority="16">
      <formula>Q4&gt;1</formula>
    </cfRule>
    <cfRule type="expression" dxfId="2" priority="17">
      <formula>Q4&gt;0.5</formula>
    </cfRule>
    <cfRule type="expression" dxfId="3" priority="18">
      <formula>Q4&gt;0</formula>
    </cfRule>
  </conditionalFormatting>
  <conditionalFormatting sqref="R4:R135 R142:R210">
    <cfRule type="expression" dxfId="5" priority="14">
      <formula>R4=0</formula>
    </cfRule>
    <cfRule type="expression" dxfId="4" priority="15">
      <formula>AND(R4&lt;&gt;"",R4/Q4&lt;4)</formula>
    </cfRule>
  </conditionalFormatting>
  <conditionalFormatting sqref="U4:U60 U62:U135 U142:U210">
    <cfRule type="expression" dxfId="9" priority="13">
      <formula>U4&lt;100</formula>
    </cfRule>
  </conditionalFormatting>
  <conditionalFormatting sqref="H136:Q141">
    <cfRule type="expression" dxfId="0" priority="3">
      <formula>H136=0</formula>
    </cfRule>
  </conditionalFormatting>
  <conditionalFormatting sqref="H136:I141">
    <cfRule type="expression" dxfId="6" priority="2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2022-05-05T15:46:58Z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